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915" windowHeight="14625" activeTab="0"/>
  </bookViews>
  <sheets>
    <sheet name="Sammenligning" sheetId="1" r:id="rId1"/>
    <sheet name="DE" sheetId="2" r:id="rId2"/>
    <sheet name="UK" sheetId="3" r:id="rId3"/>
    <sheet name="US" sheetId="4" r:id="rId4"/>
    <sheet name="AUS" sheetId="5" r:id="rId5"/>
    <sheet name="Notater" sheetId="6" r:id="rId6"/>
  </sheets>
  <definedNames/>
  <calcPr fullCalcOnLoad="1"/>
</workbook>
</file>

<file path=xl/sharedStrings.xml><?xml version="1.0" encoding="utf-8"?>
<sst xmlns="http://schemas.openxmlformats.org/spreadsheetml/2006/main" count="2759" uniqueCount="1775">
  <si>
    <t>SSA Handicaps - Sorted by Maufacturer then Model</t>
  </si>
  <si>
    <t>Generated on 6/11/2010 7:08:38 AM</t>
  </si>
  <si>
    <t>Notes:</t>
  </si>
  <si>
    <t>F = Fixed gear (when both fixed and retractable variants exist)</t>
  </si>
  <si>
    <t>R = Retractable gear (when both fixed and retractable variants exist)</t>
  </si>
  <si>
    <t>M = Motorized sailplane</t>
  </si>
  <si>
    <t>S = Standard Class sailplane</t>
  </si>
  <si>
    <t>W = Equipped with manufacturer-supplied winglets</t>
  </si>
  <si>
    <t>C = US Club Class: Check US Team List for final determination</t>
  </si>
  <si>
    <t>Manuacturer</t>
  </si>
  <si>
    <t>Model</t>
  </si>
  <si>
    <t>Span</t>
  </si>
  <si>
    <t>Weight</t>
  </si>
  <si>
    <t>Notes</t>
  </si>
  <si>
    <t>Handicap</t>
  </si>
  <si>
    <t>Last Modified</t>
  </si>
  <si>
    <t>AB Sportine Aviacija</t>
  </si>
  <si>
    <t>Genesis II</t>
  </si>
  <si>
    <t>SC</t>
  </si>
  <si>
    <t>LAK-17A-15</t>
  </si>
  <si>
    <t>1/17/2010 11:14:00 AM</t>
  </si>
  <si>
    <t>LAK-17A-18</t>
  </si>
  <si>
    <t>LAK-17AT</t>
  </si>
  <si>
    <t>M</t>
  </si>
  <si>
    <t>1/17/2010 12:57:00 PM</t>
  </si>
  <si>
    <t>Aer Pegaso</t>
  </si>
  <si>
    <t>M-100S</t>
  </si>
  <si>
    <t>S</t>
  </si>
  <si>
    <t>Aeromot</t>
  </si>
  <si>
    <t>AMT-100 Ximango</t>
  </si>
  <si>
    <t>AMT-200 Super Ximango</t>
  </si>
  <si>
    <t>Alabastar</t>
  </si>
  <si>
    <t>Apis 13</t>
  </si>
  <si>
    <t>W</t>
  </si>
  <si>
    <t>1/17/2010 12:40:00 PM</t>
  </si>
  <si>
    <t>Alisport</t>
  </si>
  <si>
    <t>Silent</t>
  </si>
  <si>
    <t>Silent 2</t>
  </si>
  <si>
    <t>MWF</t>
  </si>
  <si>
    <t>1/17/2010 12:56:00 PM</t>
  </si>
  <si>
    <t>1/17/2010 12:24:00 PM</t>
  </si>
  <si>
    <t>Silent 2 Targa</t>
  </si>
  <si>
    <t>MWR</t>
  </si>
  <si>
    <t>WR</t>
  </si>
  <si>
    <t>1/17/2010 12:38:00 PM</t>
  </si>
  <si>
    <t>Silent IN, AE1</t>
  </si>
  <si>
    <t>1/17/2010 11:16:00 AM</t>
  </si>
  <si>
    <t>AMS Flight</t>
  </si>
  <si>
    <t>Apis 15</t>
  </si>
  <si>
    <t>SWC</t>
  </si>
  <si>
    <t>Apis M-15</t>
  </si>
  <si>
    <t>MWC</t>
  </si>
  <si>
    <t>1/17/2010 11:32:00 AM</t>
  </si>
  <si>
    <t>Carat</t>
  </si>
  <si>
    <t>Applebay</t>
  </si>
  <si>
    <t>GA-II Chiricahua</t>
  </si>
  <si>
    <t>Mescalero</t>
  </si>
  <si>
    <t>Zia</t>
  </si>
  <si>
    <t>Zuni</t>
  </si>
  <si>
    <t>C</t>
  </si>
  <si>
    <t>12/27/2009 4:51:00 PM</t>
  </si>
  <si>
    <t>Zuni II</t>
  </si>
  <si>
    <t>ASC</t>
  </si>
  <si>
    <t>Falcon-15</t>
  </si>
  <si>
    <t>1/17/2010 11:33:00 AM</t>
  </si>
  <si>
    <t>Falcon-18</t>
  </si>
  <si>
    <t>Spirit</t>
  </si>
  <si>
    <t>Austrian Aero Club</t>
  </si>
  <si>
    <t>Standard Austria</t>
  </si>
  <si>
    <t>SF</t>
  </si>
  <si>
    <t>Auto-Aero</t>
  </si>
  <si>
    <t>Gobe R-26S</t>
  </si>
  <si>
    <t>AviaStroitel</t>
  </si>
  <si>
    <t>Russia AC-4A</t>
  </si>
  <si>
    <t>F</t>
  </si>
  <si>
    <t>1/26/2010 6:51:00 PM</t>
  </si>
  <si>
    <t>Russia AC-4B</t>
  </si>
  <si>
    <t>12/30/2009 4:31:00 PM</t>
  </si>
  <si>
    <t>Russia AC-4C</t>
  </si>
  <si>
    <t>R</t>
  </si>
  <si>
    <t>Russia AC-5M</t>
  </si>
  <si>
    <t>Backstrom</t>
  </si>
  <si>
    <t>EPB-1A Flying Plank</t>
  </si>
  <si>
    <t>Baker-McMilen</t>
  </si>
  <si>
    <t>Cadet</t>
  </si>
  <si>
    <t>Bennett-Carter</t>
  </si>
  <si>
    <t>Dottie S</t>
  </si>
  <si>
    <t>Berkshire</t>
  </si>
  <si>
    <t>Concept-70</t>
  </si>
  <si>
    <t>Bolkow</t>
  </si>
  <si>
    <t>Phoebus A</t>
  </si>
  <si>
    <t>Phoebus B</t>
  </si>
  <si>
    <t>Phoebus C</t>
  </si>
  <si>
    <t>Bowlus</t>
  </si>
  <si>
    <t>BA-100 Baby Albatross</t>
  </si>
  <si>
    <t>BA-102 2-Place Baby Albatross</t>
  </si>
  <si>
    <t>BS-100 Super Albatross</t>
  </si>
  <si>
    <t>BTS-100 2-Place Super Albatross</t>
  </si>
  <si>
    <t>SP-1 Paper Wing</t>
  </si>
  <si>
    <t>Bowlus Nelson</t>
  </si>
  <si>
    <t>Dragonfly</t>
  </si>
  <si>
    <t>Briegleb</t>
  </si>
  <si>
    <t>BG-12/16</t>
  </si>
  <si>
    <t>BG-12A</t>
  </si>
  <si>
    <t>BG-12B</t>
  </si>
  <si>
    <t>BG-12BD</t>
  </si>
  <si>
    <t>BG-12C</t>
  </si>
  <si>
    <t>BG-6</t>
  </si>
  <si>
    <t>BG-7</t>
  </si>
  <si>
    <t>FM-1</t>
  </si>
  <si>
    <t>Caproni</t>
  </si>
  <si>
    <t>A-21</t>
  </si>
  <si>
    <t>A-21J</t>
  </si>
  <si>
    <t>A-21SJ</t>
  </si>
  <si>
    <t>1/17/2010 12:59:00 PM</t>
  </si>
  <si>
    <t>Celair</t>
  </si>
  <si>
    <t>GA-1 Celstar</t>
  </si>
  <si>
    <t>Centrair</t>
  </si>
  <si>
    <t>ASW-20F</t>
  </si>
  <si>
    <t>Pegasus 101 Club</t>
  </si>
  <si>
    <t>SFC</t>
  </si>
  <si>
    <t>Pegasus 101A</t>
  </si>
  <si>
    <t>Pegasus 101AP</t>
  </si>
  <si>
    <t>Pegasus 101B</t>
  </si>
  <si>
    <t>Pegasus 101BP</t>
  </si>
  <si>
    <t>Pegasus 101D</t>
  </si>
  <si>
    <t>Champion</t>
  </si>
  <si>
    <t>Freedom Falcon</t>
  </si>
  <si>
    <t>MC</t>
  </si>
  <si>
    <t>Chase-Sisley</t>
  </si>
  <si>
    <t>C100-S</t>
  </si>
  <si>
    <t>Cordas</t>
  </si>
  <si>
    <t>SCS-1</t>
  </si>
  <si>
    <t>Culver</t>
  </si>
  <si>
    <t>Rigid Midget</t>
  </si>
  <si>
    <t>Screaming Wiener</t>
  </si>
  <si>
    <t>CVT</t>
  </si>
  <si>
    <t>M 200</t>
  </si>
  <si>
    <t>D,F,S</t>
  </si>
  <si>
    <t>Meise (Olympia)</t>
  </si>
  <si>
    <t>DG Flugzeugbau</t>
  </si>
  <si>
    <t>DG-100</t>
  </si>
  <si>
    <t>DG-100 Club</t>
  </si>
  <si>
    <t>DG-1000-18</t>
  </si>
  <si>
    <t>1/17/2010 11:36:00 AM</t>
  </si>
  <si>
    <t>DG-1000-20</t>
  </si>
  <si>
    <t>DG-1000T</t>
  </si>
  <si>
    <t>DG-101 Club</t>
  </si>
  <si>
    <t>DG-101G</t>
  </si>
  <si>
    <t>DG-200-15</t>
  </si>
  <si>
    <t>1/17/2010 1:00:00 PM</t>
  </si>
  <si>
    <t>DG-200-17</t>
  </si>
  <si>
    <t>DG-202-15</t>
  </si>
  <si>
    <t>1/17/2010 1:01:00 PM</t>
  </si>
  <si>
    <t>DG-202-17</t>
  </si>
  <si>
    <t>DG-300</t>
  </si>
  <si>
    <t>DG-300 Club</t>
  </si>
  <si>
    <t>DG-303</t>
  </si>
  <si>
    <t>DG-400-15</t>
  </si>
  <si>
    <t>DG-400-17</t>
  </si>
  <si>
    <t>1/17/2010 1:03:00 PM</t>
  </si>
  <si>
    <t>DG-500-18</t>
  </si>
  <si>
    <t>DG-500-20</t>
  </si>
  <si>
    <t>1/17/2010 1:04:00 PM</t>
  </si>
  <si>
    <t>DG-500-22</t>
  </si>
  <si>
    <t>DG-500M</t>
  </si>
  <si>
    <t>1/17/2010 1:05:00 PM</t>
  </si>
  <si>
    <t>DG-505 Elan Orion-17,2</t>
  </si>
  <si>
    <t>DG-505 Elan Orion-18</t>
  </si>
  <si>
    <t>1/17/2010 1:12:00 PM</t>
  </si>
  <si>
    <t>DG-505 Elan Orion-20</t>
  </si>
  <si>
    <t>1/17/2010 1:13:00 PM</t>
  </si>
  <si>
    <t>DG-505 Elan Trainer</t>
  </si>
  <si>
    <t>FC</t>
  </si>
  <si>
    <t>1/17/2010 1:06:00 PM</t>
  </si>
  <si>
    <t>DG-505MB-20</t>
  </si>
  <si>
    <t>MW</t>
  </si>
  <si>
    <t>DG-505MB-22</t>
  </si>
  <si>
    <t>DG-600-15</t>
  </si>
  <si>
    <t>1/17/2010 1:21:00 PM</t>
  </si>
  <si>
    <t>DG-600-18</t>
  </si>
  <si>
    <t>1/17/2010 1:22:00 PM</t>
  </si>
  <si>
    <t>DG-600M-15</t>
  </si>
  <si>
    <t>1/17/2010 1:23:00 PM</t>
  </si>
  <si>
    <t>DG-600M-17</t>
  </si>
  <si>
    <t>1/17/2010 1:25:00 PM</t>
  </si>
  <si>
    <t>DG-600M-18</t>
  </si>
  <si>
    <t>DG-800A-15</t>
  </si>
  <si>
    <t>1/17/2010 1:27:00 PM</t>
  </si>
  <si>
    <t>DG-800A-18</t>
  </si>
  <si>
    <t>1/17/2010 1:33:00 PM</t>
  </si>
  <si>
    <t>DG-800B-15</t>
  </si>
  <si>
    <t>1/17/2010 1:30:00 PM</t>
  </si>
  <si>
    <t>DG-800B-18</t>
  </si>
  <si>
    <t>1/17/2010 1:34:00 PM</t>
  </si>
  <si>
    <t>1/17/2010 1:31:00 PM</t>
  </si>
  <si>
    <t>DG-800S-15</t>
  </si>
  <si>
    <t>1/17/2010 1:35:00 PM</t>
  </si>
  <si>
    <t>DG-800S-18</t>
  </si>
  <si>
    <t>DG-808B-15</t>
  </si>
  <si>
    <t>1/17/2010 1:37:00 PM</t>
  </si>
  <si>
    <t>DG-808B-18</t>
  </si>
  <si>
    <t>DG-808C-15</t>
  </si>
  <si>
    <t>DG-808C-18</t>
  </si>
  <si>
    <t>1/17/2010 1:38:00 PM</t>
  </si>
  <si>
    <t>DG-808S-15</t>
  </si>
  <si>
    <t>DG-808S-18</t>
  </si>
  <si>
    <t>1/17/2010 1:39:00 PM</t>
  </si>
  <si>
    <t>LS-10-15</t>
  </si>
  <si>
    <t>1/17/2010 2:11:00 PM</t>
  </si>
  <si>
    <t>LS-10-18</t>
  </si>
  <si>
    <t>Diamond</t>
  </si>
  <si>
    <t>Katana Xtreme HK 36</t>
  </si>
  <si>
    <t>Katana Xtreme HK-36TTS</t>
  </si>
  <si>
    <t>DSK Aviation</t>
  </si>
  <si>
    <t>BJ-1B Duster-13</t>
  </si>
  <si>
    <t>BJ-1B Duster-14,5</t>
  </si>
  <si>
    <t>DWLKK</t>
  </si>
  <si>
    <t>Gapa PW-2</t>
  </si>
  <si>
    <t>Eiri Avion</t>
  </si>
  <si>
    <t>PIK-20</t>
  </si>
  <si>
    <t>PIK-20B</t>
  </si>
  <si>
    <t>PIK-20D</t>
  </si>
  <si>
    <t>PIK-20D-78</t>
  </si>
  <si>
    <t>PIK-20E</t>
  </si>
  <si>
    <t>1/17/2010 1:40:00 PM</t>
  </si>
  <si>
    <t>Explorer</t>
  </si>
  <si>
    <t>PG-1 Aqua Glider</t>
  </si>
  <si>
    <t>Farrar</t>
  </si>
  <si>
    <t>LSG-1 Bird Flight Machine</t>
  </si>
  <si>
    <t>V-1 Flying Wing</t>
  </si>
  <si>
    <t>Fibrera</t>
  </si>
  <si>
    <t>KK-1E Utu</t>
  </si>
  <si>
    <t>Flug &amp; Fahrzeugwerke</t>
  </si>
  <si>
    <t>Diamant-15</t>
  </si>
  <si>
    <t>Diamant-16,5</t>
  </si>
  <si>
    <t>1/17/2010 1:41:00 PM</t>
  </si>
  <si>
    <t>Diamant-18</t>
  </si>
  <si>
    <t>Diamant-19,1</t>
  </si>
  <si>
    <t>Diamant-22</t>
  </si>
  <si>
    <t>Fournier</t>
  </si>
  <si>
    <t>RF-10</t>
  </si>
  <si>
    <t>RF-4D</t>
  </si>
  <si>
    <t>Frankfort</t>
  </si>
  <si>
    <t>Cinema II</t>
  </si>
  <si>
    <t>Franklin</t>
  </si>
  <si>
    <t>PS-2</t>
  </si>
  <si>
    <t>Gehrlein</t>
  </si>
  <si>
    <t>GP-1</t>
  </si>
  <si>
    <t>Glasflugel</t>
  </si>
  <si>
    <t>205 Club Libelle</t>
  </si>
  <si>
    <t>206 Hornet</t>
  </si>
  <si>
    <t>303 Mosquito</t>
  </si>
  <si>
    <t>401 Kestrel</t>
  </si>
  <si>
    <t>604-22</t>
  </si>
  <si>
    <t>1/17/2010 1:42:00 PM</t>
  </si>
  <si>
    <t>604-23,5</t>
  </si>
  <si>
    <t>BS-1</t>
  </si>
  <si>
    <t>1/26/2010 6:53:00 PM</t>
  </si>
  <si>
    <t>BS-1B</t>
  </si>
  <si>
    <t>12/30/2009 4:34:00 PM</t>
  </si>
  <si>
    <t>H-201 Standard Libelle</t>
  </si>
  <si>
    <t>H-301 Libelle</t>
  </si>
  <si>
    <t>H-301 Schuemann Libelle</t>
  </si>
  <si>
    <t>Grob</t>
  </si>
  <si>
    <t>G-102 Astir CS</t>
  </si>
  <si>
    <t>G-102 Astir CS Jeans</t>
  </si>
  <si>
    <t>G-102 Club</t>
  </si>
  <si>
    <t>G-102 CS-77</t>
  </si>
  <si>
    <t>G-102 IIIB</t>
  </si>
  <si>
    <t>G-102 Standard</t>
  </si>
  <si>
    <t>G-102 Standard III</t>
  </si>
  <si>
    <t>G-103 Twin Acro</t>
  </si>
  <si>
    <t>G-103 Twin Astir</t>
  </si>
  <si>
    <t>G-103A Twin II</t>
  </si>
  <si>
    <t>G-103A Twin II Acro</t>
  </si>
  <si>
    <t>G-103B Twin II</t>
  </si>
  <si>
    <t>G-103C Twin III</t>
  </si>
  <si>
    <t>G-103C Twin III SL</t>
  </si>
  <si>
    <t>1/17/2010 1:44:00 PM</t>
  </si>
  <si>
    <t>G-104 Speed Astir II</t>
  </si>
  <si>
    <t>G-104 Speed Astir IIB</t>
  </si>
  <si>
    <t>G-109</t>
  </si>
  <si>
    <t>G-109B</t>
  </si>
  <si>
    <t>Standard Astir III</t>
  </si>
  <si>
    <t>Gross</t>
  </si>
  <si>
    <t>Sky Ghost</t>
  </si>
  <si>
    <t>Group Genesis</t>
  </si>
  <si>
    <t>Genesis</t>
  </si>
  <si>
    <t>Haig</t>
  </si>
  <si>
    <t>American Eaglet</t>
  </si>
  <si>
    <t>Minnibat</t>
  </si>
  <si>
    <t>Hall</t>
  </si>
  <si>
    <t>Cherokee II</t>
  </si>
  <si>
    <t>Ibex</t>
  </si>
  <si>
    <t>Harmanspann</t>
  </si>
  <si>
    <t>Chinook S</t>
  </si>
  <si>
    <t>Haufe</t>
  </si>
  <si>
    <t>Buzzer 2</t>
  </si>
  <si>
    <t>Dale Hawk 2</t>
  </si>
  <si>
    <t>HA-S-3 Hobby</t>
  </si>
  <si>
    <t>HOAC</t>
  </si>
  <si>
    <t>H-36 Dimona</t>
  </si>
  <si>
    <t>HK-36 Super Dimona</t>
  </si>
  <si>
    <t>HPH</t>
  </si>
  <si>
    <t>304C</t>
  </si>
  <si>
    <t>304CZ-15</t>
  </si>
  <si>
    <t>WC</t>
  </si>
  <si>
    <t>1/17/2010 1:45:00 PM</t>
  </si>
  <si>
    <t>304CZ-17,4</t>
  </si>
  <si>
    <t>304S Shark-15</t>
  </si>
  <si>
    <t>304S Shark-18</t>
  </si>
  <si>
    <t>Hutter</t>
  </si>
  <si>
    <t>H17 (Goppingen 5)</t>
  </si>
  <si>
    <t>IAR Brasov</t>
  </si>
  <si>
    <t>IS-28</t>
  </si>
  <si>
    <t>1/17/2010 1:51:00 PM</t>
  </si>
  <si>
    <t>IS-28B, 28B1</t>
  </si>
  <si>
    <t>IS-28B2</t>
  </si>
  <si>
    <t>IS-28-M1</t>
  </si>
  <si>
    <t>IS-28-M2</t>
  </si>
  <si>
    <t>IS-29D2</t>
  </si>
  <si>
    <t>IS-29E</t>
  </si>
  <si>
    <t>IS-29E2</t>
  </si>
  <si>
    <t>IS-29E3</t>
  </si>
  <si>
    <t>IS-29G</t>
  </si>
  <si>
    <t>IS-30</t>
  </si>
  <si>
    <t>IS-32</t>
  </si>
  <si>
    <t>Issoire</t>
  </si>
  <si>
    <t>Edelweiss C-30S</t>
  </si>
  <si>
    <t>PIK-30M</t>
  </si>
  <si>
    <t>Jacobs Schweyer</t>
  </si>
  <si>
    <t>Weihe</t>
  </si>
  <si>
    <t>Jiran</t>
  </si>
  <si>
    <t>FJ-1</t>
  </si>
  <si>
    <t>Johnson</t>
  </si>
  <si>
    <t>Adastra</t>
  </si>
  <si>
    <t>Jonker Sailplanes</t>
  </si>
  <si>
    <t>JS1-A</t>
  </si>
  <si>
    <t>JS1-B</t>
  </si>
  <si>
    <t>Kaspar</t>
  </si>
  <si>
    <t>Bekas 1-A</t>
  </si>
  <si>
    <t>Laister</t>
  </si>
  <si>
    <t>LP-15 Nugget</t>
  </si>
  <si>
    <t>1/26/2010 6:55:00 PM</t>
  </si>
  <si>
    <t>LP-15B Nugget</t>
  </si>
  <si>
    <t>12/30/2009 4:36:00 PM</t>
  </si>
  <si>
    <t>LP-46</t>
  </si>
  <si>
    <t>1/17/2010 1:52:00 PM</t>
  </si>
  <si>
    <t>LP-49</t>
  </si>
  <si>
    <t>Laister-Kaufmann</t>
  </si>
  <si>
    <t>LK-10A</t>
  </si>
  <si>
    <t>Lamson</t>
  </si>
  <si>
    <t>Alcor</t>
  </si>
  <si>
    <t>Lange</t>
  </si>
  <si>
    <t>Antares 20E</t>
  </si>
  <si>
    <t>Lehtovaara</t>
  </si>
  <si>
    <t>PIK-16C Vasama</t>
  </si>
  <si>
    <t>LET</t>
  </si>
  <si>
    <t>L-13 Blanik</t>
  </si>
  <si>
    <t>L-13 Vivat SDM/SDL</t>
  </si>
  <si>
    <t>L-13 Vivat SHE/SL</t>
  </si>
  <si>
    <t>L-13AC Blanik</t>
  </si>
  <si>
    <t>L-13J Motor-Blanik</t>
  </si>
  <si>
    <t>L-23 Super Blanik-16,2</t>
  </si>
  <si>
    <t>1/17/2010 1:53:00 PM</t>
  </si>
  <si>
    <t>L-23 Super Blanik-18,2</t>
  </si>
  <si>
    <t>L-33 Solo</t>
  </si>
  <si>
    <t>Luenger</t>
  </si>
  <si>
    <t>Beta 1</t>
  </si>
  <si>
    <t>Marsden</t>
  </si>
  <si>
    <t>Gemini</t>
  </si>
  <si>
    <t>Marske</t>
  </si>
  <si>
    <t>Monarch</t>
  </si>
  <si>
    <t>P-2</t>
  </si>
  <si>
    <t>Pioneer IID</t>
  </si>
  <si>
    <t>Masak</t>
  </si>
  <si>
    <t>Scimitar</t>
  </si>
  <si>
    <t>1/17/2010 1:54:00 PM</t>
  </si>
  <si>
    <t>Maupin</t>
  </si>
  <si>
    <t>Carbon Dragon</t>
  </si>
  <si>
    <t>Magic Dragon</t>
  </si>
  <si>
    <t>Windrose-12,7</t>
  </si>
  <si>
    <t>1/17/2010 1:55:00 PM</t>
  </si>
  <si>
    <t>Windrose-15</t>
  </si>
  <si>
    <t>Woodstock-11,9</t>
  </si>
  <si>
    <t>1/17/2010 1:56:00 PM</t>
  </si>
  <si>
    <t>Woodstock-13,1</t>
  </si>
  <si>
    <t>MDM</t>
  </si>
  <si>
    <t>MDM-1 Fox</t>
  </si>
  <si>
    <t>Melsheimer</t>
  </si>
  <si>
    <t>Miller</t>
  </si>
  <si>
    <t>Tern II-15,5</t>
  </si>
  <si>
    <t>1/17/2010 1:57:00 PM</t>
  </si>
  <si>
    <t>Tern-16,5</t>
  </si>
  <si>
    <t>Mitchell</t>
  </si>
  <si>
    <t>Nimbus III</t>
  </si>
  <si>
    <t>U-2</t>
  </si>
  <si>
    <t>Monaghan</t>
  </si>
  <si>
    <t>Osprey</t>
  </si>
  <si>
    <t>Monnett</t>
  </si>
  <si>
    <t>Monerai-11</t>
  </si>
  <si>
    <t>Monerai-12</t>
  </si>
  <si>
    <t>1/17/2010 1:58:00 PM</t>
  </si>
  <si>
    <t>Monerai-12,8</t>
  </si>
  <si>
    <t>Moore</t>
  </si>
  <si>
    <t>SS-1</t>
  </si>
  <si>
    <t>Moswey</t>
  </si>
  <si>
    <t>Moswey 3</t>
  </si>
  <si>
    <t>Nelson</t>
  </si>
  <si>
    <t>Hummingbird PG-185B</t>
  </si>
  <si>
    <t>Neukom</t>
  </si>
  <si>
    <t>Elfe S-3</t>
  </si>
  <si>
    <t>Elfe S-4</t>
  </si>
  <si>
    <t>Niemi</t>
  </si>
  <si>
    <t>Sisu-1</t>
  </si>
  <si>
    <t>Sisu-1A</t>
  </si>
  <si>
    <t>12/30/2009 4:38:00 PM</t>
  </si>
  <si>
    <t>Oberlerchner</t>
  </si>
  <si>
    <t>MG-23</t>
  </si>
  <si>
    <t>Oldershaw</t>
  </si>
  <si>
    <t>O-2</t>
  </si>
  <si>
    <t>O-3</t>
  </si>
  <si>
    <t>Pacific</t>
  </si>
  <si>
    <t>D-8</t>
  </si>
  <si>
    <t>Parker</t>
  </si>
  <si>
    <t>Ranger</t>
  </si>
  <si>
    <t>T-Bird</t>
  </si>
  <si>
    <t>Peel</t>
  </si>
  <si>
    <t>Glider Boat</t>
  </si>
  <si>
    <t>Perl</t>
  </si>
  <si>
    <t>PG-130 Penetrator</t>
  </si>
  <si>
    <t>Peterson</t>
  </si>
  <si>
    <t>J-4 Javelin</t>
  </si>
  <si>
    <t>Pilatus</t>
  </si>
  <si>
    <t>B-4</t>
  </si>
  <si>
    <t>SR</t>
  </si>
  <si>
    <t>Posnansky</t>
  </si>
  <si>
    <t>PF-1 White Knight</t>
  </si>
  <si>
    <t>Pratt Read</t>
  </si>
  <si>
    <t>PR-G1</t>
  </si>
  <si>
    <t>Priess</t>
  </si>
  <si>
    <t>RHJ-7</t>
  </si>
  <si>
    <t>RHJ-8</t>
  </si>
  <si>
    <t>RHJ-9</t>
  </si>
  <si>
    <t>Prue</t>
  </si>
  <si>
    <t>II</t>
  </si>
  <si>
    <t>IIA</t>
  </si>
  <si>
    <t>Standard</t>
  </si>
  <si>
    <t>UHP-1</t>
  </si>
  <si>
    <t>PZL</t>
  </si>
  <si>
    <t>Swift S-1</t>
  </si>
  <si>
    <t>PZL Bielsko</t>
  </si>
  <si>
    <t>B1-PW-5</t>
  </si>
  <si>
    <t>SZD-22C Mucha Std</t>
  </si>
  <si>
    <t>SZD-24C Foka 4</t>
  </si>
  <si>
    <t>SZD-30 Pirat</t>
  </si>
  <si>
    <t>SZD-32A Foka 5</t>
  </si>
  <si>
    <t>SZD-36 Cobra</t>
  </si>
  <si>
    <t>SZD-36A Cobra</t>
  </si>
  <si>
    <t>SZD-37 Cobra</t>
  </si>
  <si>
    <t>SZD-38A Jantar 1</t>
  </si>
  <si>
    <t>SZD-41A Jantar Standard</t>
  </si>
  <si>
    <t>SZD-42A Jantar 2</t>
  </si>
  <si>
    <t>SZD-42A Jantar 2B</t>
  </si>
  <si>
    <t>SZD-45 Ogar</t>
  </si>
  <si>
    <t>SZD-48-2 Jantar Std 2</t>
  </si>
  <si>
    <t>SZD-48-3 Jantar Std 3</t>
  </si>
  <si>
    <t>SZD-50-3 Puchacz</t>
  </si>
  <si>
    <t>SZD-51-1 Junior</t>
  </si>
  <si>
    <t>SZD-55-1</t>
  </si>
  <si>
    <t>SZD-56-1 Diana</t>
  </si>
  <si>
    <t>SZD-56-2 Diana 2</t>
  </si>
  <si>
    <t>SZD-59 Acro</t>
  </si>
  <si>
    <t>SZD-59 Standard</t>
  </si>
  <si>
    <t>PZL Krosno</t>
  </si>
  <si>
    <t>KR-03A Puchatek</t>
  </si>
  <si>
    <t>PZL Swidnik</t>
  </si>
  <si>
    <t>PW-5 Smyk</t>
  </si>
  <si>
    <t>PW-6</t>
  </si>
  <si>
    <t>Radab</t>
  </si>
  <si>
    <t>Windex 1200C</t>
  </si>
  <si>
    <t>Reinhard</t>
  </si>
  <si>
    <t>Cumulus</t>
  </si>
  <si>
    <t>Rensselaer</t>
  </si>
  <si>
    <t>RP-1</t>
  </si>
  <si>
    <t>RP-2</t>
  </si>
  <si>
    <t>RP-3</t>
  </si>
  <si>
    <t>Roberts</t>
  </si>
  <si>
    <t>Cygnet</t>
  </si>
  <si>
    <t>Rolladen-Schneider</t>
  </si>
  <si>
    <t>LS-1B</t>
  </si>
  <si>
    <t>1/26/2010 6:56:00 PM</t>
  </si>
  <si>
    <t>LS-1C</t>
  </si>
  <si>
    <t>LS-1D</t>
  </si>
  <si>
    <t>12/30/2009 5:16:00 PM</t>
  </si>
  <si>
    <t>LS-1F</t>
  </si>
  <si>
    <t>LS-3-15</t>
  </si>
  <si>
    <t>1/17/2010 2:00:00 PM</t>
  </si>
  <si>
    <t>LS-3-17</t>
  </si>
  <si>
    <t>LS-3A</t>
  </si>
  <si>
    <t>LS-4</t>
  </si>
  <si>
    <t>1/26/2010 6:57:00 PM</t>
  </si>
  <si>
    <t>LS-4A</t>
  </si>
  <si>
    <t>12/30/2009 4:58:00 PM</t>
  </si>
  <si>
    <t>LS-4B</t>
  </si>
  <si>
    <t>LS-6</t>
  </si>
  <si>
    <t>LS-6C-15</t>
  </si>
  <si>
    <t>LS-6C-17,5</t>
  </si>
  <si>
    <t>1/17/2010 2:01:00 PM</t>
  </si>
  <si>
    <t>LS-6C-18</t>
  </si>
  <si>
    <t>LS-7</t>
  </si>
  <si>
    <t>LS-8-15</t>
  </si>
  <si>
    <t>SW</t>
  </si>
  <si>
    <t>1/17/2010 2:02:00 PM</t>
  </si>
  <si>
    <t>LS-8-18</t>
  </si>
  <si>
    <t>LS-9-15</t>
  </si>
  <si>
    <t>LS-9-18</t>
  </si>
  <si>
    <t>1/17/2010 2:03:00 PM</t>
  </si>
  <si>
    <t>Ross</t>
  </si>
  <si>
    <t>R-6</t>
  </si>
  <si>
    <t>RJ-5</t>
  </si>
  <si>
    <t>RS-1 Zanonia</t>
  </si>
  <si>
    <t>Rutan</t>
  </si>
  <si>
    <t>Solitaire</t>
  </si>
  <si>
    <t>Scanlan</t>
  </si>
  <si>
    <t>SG-1A</t>
  </si>
  <si>
    <t>Scheibe</t>
  </si>
  <si>
    <t>Bergfalke III</t>
  </si>
  <si>
    <t>L-Spatz 55</t>
  </si>
  <si>
    <t>SF-24 Motorspatz</t>
  </si>
  <si>
    <t>SF-25B Falke</t>
  </si>
  <si>
    <t>SF-25C-S Falke 76</t>
  </si>
  <si>
    <t>SF-26 Standard</t>
  </si>
  <si>
    <t>SF-27</t>
  </si>
  <si>
    <t>SF-27M</t>
  </si>
  <si>
    <t>SF-28A Tandem Falke</t>
  </si>
  <si>
    <t>SFS-34B</t>
  </si>
  <si>
    <t>12/27/2009 6:46:00 PM</t>
  </si>
  <si>
    <t>Zugvogel III</t>
  </si>
  <si>
    <t>Zugvogel IIIA</t>
  </si>
  <si>
    <t>12/30/2009 5:17:00 PM</t>
  </si>
  <si>
    <t>Zugvogel IIIB</t>
  </si>
  <si>
    <t>12/30/2009 5:00:00 PM</t>
  </si>
  <si>
    <t>Schempp-Hirth</t>
  </si>
  <si>
    <t>Arcus</t>
  </si>
  <si>
    <t>Arcus T</t>
  </si>
  <si>
    <t>1/17/2010 2:14:00 PM</t>
  </si>
  <si>
    <t>Austria SH-1</t>
  </si>
  <si>
    <t>SRC</t>
  </si>
  <si>
    <t>Austria SHK</t>
  </si>
  <si>
    <t>RC</t>
  </si>
  <si>
    <t>Cirrus-17,7</t>
  </si>
  <si>
    <t>Cirrus-18,3</t>
  </si>
  <si>
    <t>1/17/2010 2:15:00 PM</t>
  </si>
  <si>
    <t>Discus 2a</t>
  </si>
  <si>
    <t>12/27/2009 6:54:00 PM</t>
  </si>
  <si>
    <t>Discus 2b</t>
  </si>
  <si>
    <t>12/27/2009 6:55:00 PM</t>
  </si>
  <si>
    <t>Discus 2c-15</t>
  </si>
  <si>
    <t>1/17/2010 2:16:00 PM</t>
  </si>
  <si>
    <t>Discus 2c-18</t>
  </si>
  <si>
    <t>Discus 2cT-15</t>
  </si>
  <si>
    <t>1/17/2010 2:17:00 PM</t>
  </si>
  <si>
    <t>Discus 2cT-18</t>
  </si>
  <si>
    <t>1/17/2010 2:19:00 PM</t>
  </si>
  <si>
    <t>Discus a</t>
  </si>
  <si>
    <t>Discus b</t>
  </si>
  <si>
    <t>Discus bm</t>
  </si>
  <si>
    <t>MS</t>
  </si>
  <si>
    <t>1/17/2010 2:20:00 PM</t>
  </si>
  <si>
    <t>Discus bT</t>
  </si>
  <si>
    <t>1/17/2010 2:21:00 PM</t>
  </si>
  <si>
    <t>Discus cs</t>
  </si>
  <si>
    <t>Duo Discus</t>
  </si>
  <si>
    <t>12/27/2009 6:38:00 PM</t>
  </si>
  <si>
    <t>Duo Discus T</t>
  </si>
  <si>
    <t>1/17/2010 2:22:00 PM</t>
  </si>
  <si>
    <t>Janus a</t>
  </si>
  <si>
    <t>Janus b</t>
  </si>
  <si>
    <t>Janus c</t>
  </si>
  <si>
    <t>Janus cm</t>
  </si>
  <si>
    <t>1/17/2010 2:23:00 PM</t>
  </si>
  <si>
    <t>Janus cT</t>
  </si>
  <si>
    <t>1/17/2010 2:24:00 PM</t>
  </si>
  <si>
    <t>Minimoa (Goppingen 3)</t>
  </si>
  <si>
    <t>Mini-Nimbus a</t>
  </si>
  <si>
    <t>1/26/2010 6:58:00 PM</t>
  </si>
  <si>
    <t>Mini-Nimbus b</t>
  </si>
  <si>
    <t>12/30/2009 5:01:00 PM</t>
  </si>
  <si>
    <t>Mini-Nimbus c</t>
  </si>
  <si>
    <t>12/30/2009 4:23:00 PM</t>
  </si>
  <si>
    <t>Nimbus 2</t>
  </si>
  <si>
    <t>1/26/2010 6:59:00 PM</t>
  </si>
  <si>
    <t>Nimbus 2C</t>
  </si>
  <si>
    <t>12/30/2009 5:02:00 PM</t>
  </si>
  <si>
    <t>Nimbus 2m</t>
  </si>
  <si>
    <t>1/17/2010 2:25:00 PM</t>
  </si>
  <si>
    <t>Nimbus 3-22,9</t>
  </si>
  <si>
    <t>Nimbus 3-24,5</t>
  </si>
  <si>
    <t>Nimbus 3-25,5</t>
  </si>
  <si>
    <t>1/17/2010 2:26:00 PM</t>
  </si>
  <si>
    <t>Nimbus 3D</t>
  </si>
  <si>
    <t>Nimbus 3DM</t>
  </si>
  <si>
    <t>1/17/2010 2:27:00 PM</t>
  </si>
  <si>
    <t>Nimbus 3DT</t>
  </si>
  <si>
    <t>Nimbus 3T</t>
  </si>
  <si>
    <t>1/17/2010 2:28:00 PM</t>
  </si>
  <si>
    <t>1/17/2010 2:29:00 PM</t>
  </si>
  <si>
    <t>Nimbus 4</t>
  </si>
  <si>
    <t>Nimbus 4D</t>
  </si>
  <si>
    <t>Nimbus 4DM</t>
  </si>
  <si>
    <t>1/17/2010 2:30:00 PM</t>
  </si>
  <si>
    <t>Nimbus 4M</t>
  </si>
  <si>
    <t>1/17/2010 2:31:00 PM</t>
  </si>
  <si>
    <t>Nimbus 4T</t>
  </si>
  <si>
    <t>Standard Cirrus</t>
  </si>
  <si>
    <t>Std Cirrus 75</t>
  </si>
  <si>
    <t>Std Cirrus 76</t>
  </si>
  <si>
    <t>12/30/2009 5:03:00 PM</t>
  </si>
  <si>
    <t>Ventus 2a</t>
  </si>
  <si>
    <t>Ventus 2ax</t>
  </si>
  <si>
    <t>Ventus 2b</t>
  </si>
  <si>
    <t>Ventus 2bx</t>
  </si>
  <si>
    <t>Ventus 2c-15</t>
  </si>
  <si>
    <t>1/17/2010 2:32:00 PM</t>
  </si>
  <si>
    <t>Ventus 2c-18</t>
  </si>
  <si>
    <t>1/17/2010 2:38:00 PM</t>
  </si>
  <si>
    <t>Ventus 2cm-15</t>
  </si>
  <si>
    <t>1/17/2010 2:44:00 PM</t>
  </si>
  <si>
    <t>Ventus 2cm-18</t>
  </si>
  <si>
    <t>Ventus 2cx-15</t>
  </si>
  <si>
    <t>1/17/2010 2:40:00 PM</t>
  </si>
  <si>
    <t>Ventus 2cx-18</t>
  </si>
  <si>
    <t>Ventus 2cxm-15</t>
  </si>
  <si>
    <t>1/17/2010 2:45:00 PM</t>
  </si>
  <si>
    <t>Ventus 2cxm-18</t>
  </si>
  <si>
    <t>1/17/2010 2:42:00 PM</t>
  </si>
  <si>
    <t>Ventus 2cxT-15</t>
  </si>
  <si>
    <t>1/17/2010 2:46:00 PM</t>
  </si>
  <si>
    <t>Ventus 2cxT-18</t>
  </si>
  <si>
    <t>1/17/2010 2:43:00 PM</t>
  </si>
  <si>
    <t>Ventus a-15</t>
  </si>
  <si>
    <t>1/17/2010 2:47:00 PM</t>
  </si>
  <si>
    <t>Ventus a-16,6</t>
  </si>
  <si>
    <t>Ventus b-15</t>
  </si>
  <si>
    <t>Ventus b-16,6</t>
  </si>
  <si>
    <t>1/17/2010 2:48:00 PM</t>
  </si>
  <si>
    <t>Ventus bT-15</t>
  </si>
  <si>
    <t>Ventus bT-16,6</t>
  </si>
  <si>
    <t>1/17/2010 2:49:00 PM</t>
  </si>
  <si>
    <t>Ventus c</t>
  </si>
  <si>
    <t>Ventus ca-15</t>
  </si>
  <si>
    <t>1/17/2010 2:50:00 PM</t>
  </si>
  <si>
    <t>Ventus ca-16,6</t>
  </si>
  <si>
    <t>Ventus cb-15</t>
  </si>
  <si>
    <t>1/17/2010 2:51:00 PM</t>
  </si>
  <si>
    <t>Ventus cb-16,6</t>
  </si>
  <si>
    <t>Ventus cm-15</t>
  </si>
  <si>
    <t>1/17/2010 2:52:00 PM</t>
  </si>
  <si>
    <t>Ventus cm-17,6</t>
  </si>
  <si>
    <t>1/17/2010 2:53:00 PM</t>
  </si>
  <si>
    <t>Wolf (Goppingen 1)</t>
  </si>
  <si>
    <t>Schleicher</t>
  </si>
  <si>
    <t>ASG-29-15</t>
  </si>
  <si>
    <t>1/17/2010 2:54:00 PM</t>
  </si>
  <si>
    <t>ASG-29-18</t>
  </si>
  <si>
    <t>ASH-25</t>
  </si>
  <si>
    <t>ASH-25E</t>
  </si>
  <si>
    <t>1/17/2010 2:56:00 PM</t>
  </si>
  <si>
    <t>ASH-25M</t>
  </si>
  <si>
    <t>ASH-26</t>
  </si>
  <si>
    <t>ASH-26E</t>
  </si>
  <si>
    <t>ASK-13</t>
  </si>
  <si>
    <t>ASK-14</t>
  </si>
  <si>
    <t>ASK-18</t>
  </si>
  <si>
    <t>ASK-21</t>
  </si>
  <si>
    <t>12/30/2009 4:15:00 PM</t>
  </si>
  <si>
    <t>ASK-23</t>
  </si>
  <si>
    <t>ASW-12</t>
  </si>
  <si>
    <t>ASW-15</t>
  </si>
  <si>
    <t>1/26/2010 7:00:00 PM</t>
  </si>
  <si>
    <t>ASW-15B</t>
  </si>
  <si>
    <t>12/30/2009 5:04:00 PM</t>
  </si>
  <si>
    <t>ASW-17-15</t>
  </si>
  <si>
    <t>1/17/2010 2:58:00 PM</t>
  </si>
  <si>
    <t>ASW-17-20,1</t>
  </si>
  <si>
    <t>ASW-19</t>
  </si>
  <si>
    <t>ASW-19B</t>
  </si>
  <si>
    <t>ASW-20</t>
  </si>
  <si>
    <t>12/27/2009 5:43:00 PM</t>
  </si>
  <si>
    <t>ASW-20B-15</t>
  </si>
  <si>
    <t>1/17/2010 2:59:00 PM</t>
  </si>
  <si>
    <t>ASW-20B-16,6</t>
  </si>
  <si>
    <t>ASW-20C-15</t>
  </si>
  <si>
    <t>ASW-20C-16,6</t>
  </si>
  <si>
    <t>1/17/2010 3:00:00 PM</t>
  </si>
  <si>
    <t>ASW-22B</t>
  </si>
  <si>
    <t>ASW-22BE</t>
  </si>
  <si>
    <t>ASW-22BL</t>
  </si>
  <si>
    <t>2/27/2010 1:25:00 AM</t>
  </si>
  <si>
    <t>ASW-22BLE</t>
  </si>
  <si>
    <t>2/27/2010 1:26:00 AM</t>
  </si>
  <si>
    <t>ASW-24</t>
  </si>
  <si>
    <t>ASW-24B</t>
  </si>
  <si>
    <t>ASW-24E</t>
  </si>
  <si>
    <t>1/17/2010 3:01:00 PM</t>
  </si>
  <si>
    <t>ASW-27</t>
  </si>
  <si>
    <t>ASW-28</t>
  </si>
  <si>
    <t>Ka-1</t>
  </si>
  <si>
    <t>Ka-2 Rhonschwalbe</t>
  </si>
  <si>
    <t>Ka-3</t>
  </si>
  <si>
    <t>Ka-4</t>
  </si>
  <si>
    <t>Ka-6CR</t>
  </si>
  <si>
    <t>Ka-6E</t>
  </si>
  <si>
    <t>Ka-7</t>
  </si>
  <si>
    <t>Ka-8, 8B</t>
  </si>
  <si>
    <t>Ka-8B</t>
  </si>
  <si>
    <t>12/30/2009 5:05:00 PM</t>
  </si>
  <si>
    <t>Schneider</t>
  </si>
  <si>
    <t>ES-59 Arrow</t>
  </si>
  <si>
    <t>ES-60 Boomerang</t>
  </si>
  <si>
    <t>Grunau Baby</t>
  </si>
  <si>
    <t>Schnutzhart</t>
  </si>
  <si>
    <t>SCH-1</t>
  </si>
  <si>
    <t>Schreder</t>
  </si>
  <si>
    <t>Airmate HP-8</t>
  </si>
  <si>
    <t>Airmate HP-9</t>
  </si>
  <si>
    <t>HP-10</t>
  </si>
  <si>
    <t>12/27/2009 6:25:00 PM</t>
  </si>
  <si>
    <t>HP-11</t>
  </si>
  <si>
    <t>12/27/2009 6:26:00 PM</t>
  </si>
  <si>
    <t>HP-12A</t>
  </si>
  <si>
    <t>HP-13H</t>
  </si>
  <si>
    <t>12/27/2009 6:27:00 PM</t>
  </si>
  <si>
    <t>HP-14</t>
  </si>
  <si>
    <t>12/27/2009 6:28:00 PM</t>
  </si>
  <si>
    <t>HP-14T</t>
  </si>
  <si>
    <t>HP-15</t>
  </si>
  <si>
    <t>12/27/2009 6:29:00 PM</t>
  </si>
  <si>
    <t>HP-16T</t>
  </si>
  <si>
    <t>HP-18</t>
  </si>
  <si>
    <t>12/27/2009 6:30:00 PM</t>
  </si>
  <si>
    <t>HP-18 Modified</t>
  </si>
  <si>
    <t>HP-18A</t>
  </si>
  <si>
    <t>HP-19</t>
  </si>
  <si>
    <t>12/27/2009 6:31:00 PM</t>
  </si>
  <si>
    <t>RS-15</t>
  </si>
  <si>
    <t>Schultz</t>
  </si>
  <si>
    <t>ABC</t>
  </si>
  <si>
    <t>Nucleon</t>
  </si>
  <si>
    <t>Schwarzwald</t>
  </si>
  <si>
    <t>Mu 13D3</t>
  </si>
  <si>
    <t>Schweizer</t>
  </si>
  <si>
    <t>SGM 2-37</t>
  </si>
  <si>
    <t>SGP 1-1</t>
  </si>
  <si>
    <t>SGS 1-21</t>
  </si>
  <si>
    <t>SGS 1-23</t>
  </si>
  <si>
    <t>SGS 1-23B</t>
  </si>
  <si>
    <t>12/30/2009 5:20:00 PM</t>
  </si>
  <si>
    <t>SGS 1-23C</t>
  </si>
  <si>
    <t>SGS 1-23D</t>
  </si>
  <si>
    <t>SGS 1-23E</t>
  </si>
  <si>
    <t>1/26/2010 7:01:00 PM</t>
  </si>
  <si>
    <t>SGS 1-23F</t>
  </si>
  <si>
    <t>12/30/2009 5:21:00 PM</t>
  </si>
  <si>
    <t>SGS 1-23G</t>
  </si>
  <si>
    <t>SGS 1-23H</t>
  </si>
  <si>
    <t>1/17/2010 3:03:00 PM</t>
  </si>
  <si>
    <t>SGS 1-23H-15</t>
  </si>
  <si>
    <t>SGS 1-24</t>
  </si>
  <si>
    <t>SGS 1-26A</t>
  </si>
  <si>
    <t>SGS 1-26B</t>
  </si>
  <si>
    <t>SGS 1-26C</t>
  </si>
  <si>
    <t>12/30/2009 5:22:00 PM</t>
  </si>
  <si>
    <t>SGS 1-26D</t>
  </si>
  <si>
    <t>SGS 1-26E</t>
  </si>
  <si>
    <t>SGS 1-29</t>
  </si>
  <si>
    <t>SGS 1-34</t>
  </si>
  <si>
    <t>SGS 1-34R</t>
  </si>
  <si>
    <t>SGS 1-35</t>
  </si>
  <si>
    <t>SGS 1-35 Club</t>
  </si>
  <si>
    <t>SGS 1-35A</t>
  </si>
  <si>
    <t>SGS 1-36</t>
  </si>
  <si>
    <t>SGS 2-22</t>
  </si>
  <si>
    <t>1/26/2010 7:02:00 PM</t>
  </si>
  <si>
    <t>SGS 2-22A</t>
  </si>
  <si>
    <t>12/30/2009 5:23:00 PM</t>
  </si>
  <si>
    <t>SGS 2-22C</t>
  </si>
  <si>
    <t>SGS 2-22E</t>
  </si>
  <si>
    <t>SGS 2-25</t>
  </si>
  <si>
    <t>SGS 2-32</t>
  </si>
  <si>
    <t>SGS 2-33</t>
  </si>
  <si>
    <t>SGS 2-33A</t>
  </si>
  <si>
    <t>12/30/2009 5:24:00 PM</t>
  </si>
  <si>
    <t>SGS 2-8</t>
  </si>
  <si>
    <t>SGU 1-19</t>
  </si>
  <si>
    <t>SGU 1-20</t>
  </si>
  <si>
    <t>SGU 1-7</t>
  </si>
  <si>
    <t>SGU 2-12</t>
  </si>
  <si>
    <t>TG-2</t>
  </si>
  <si>
    <t>Slingsby</t>
  </si>
  <si>
    <t>HP-14C</t>
  </si>
  <si>
    <t>1/17/2010 3:12:00 PM</t>
  </si>
  <si>
    <t>T-12 Kirby Gull</t>
  </si>
  <si>
    <t>T-21B Sedbergh</t>
  </si>
  <si>
    <t>T-3 Dagling</t>
  </si>
  <si>
    <t>T-31B Tandem Tutor</t>
  </si>
  <si>
    <t>T-38 Grasshopper</t>
  </si>
  <si>
    <t>T-41 Skylark 2</t>
  </si>
  <si>
    <t>T-43 Skylark 3</t>
  </si>
  <si>
    <t>T-45 Swallow</t>
  </si>
  <si>
    <t>T-49B Capstan</t>
  </si>
  <si>
    <t>T-50 Skylark 4</t>
  </si>
  <si>
    <t>T-51 Dart-15</t>
  </si>
  <si>
    <t>1/26/2010 7:10:00 PM</t>
  </si>
  <si>
    <t>T-51 Dart-15/17</t>
  </si>
  <si>
    <t>T-51 Dart-17</t>
  </si>
  <si>
    <t>1/26/2010 7:04:00 PM</t>
  </si>
  <si>
    <t>T-51 Dart-17R</t>
  </si>
  <si>
    <t>1/17/2010 3:05:00 PM</t>
  </si>
  <si>
    <t>T-53</t>
  </si>
  <si>
    <t>1/26/2010 7:05:00 PM</t>
  </si>
  <si>
    <t>T-53B</t>
  </si>
  <si>
    <t>12/30/2009 5:12:00 PM</t>
  </si>
  <si>
    <t>T-59D Kestrel</t>
  </si>
  <si>
    <t>T-6 Kirby Kite 1</t>
  </si>
  <si>
    <t>T-61 Falke</t>
  </si>
  <si>
    <t>T-65 Vega</t>
  </si>
  <si>
    <t>12/27/2009 6:33:00 PM</t>
  </si>
  <si>
    <t>T-7 Kirby Cadet</t>
  </si>
  <si>
    <t>Sportavia</t>
  </si>
  <si>
    <t>RF-5B Sperber</t>
  </si>
  <si>
    <t>SFS-31 Milan</t>
  </si>
  <si>
    <t>Sportina Aviacija</t>
  </si>
  <si>
    <t>LAK-12</t>
  </si>
  <si>
    <t>Start+Flug</t>
  </si>
  <si>
    <t>H101 Salto-13,6</t>
  </si>
  <si>
    <t>1/17/2010 3:06:00 PM</t>
  </si>
  <si>
    <t>H101 Salto-15,8</t>
  </si>
  <si>
    <t>1/17/2010 3:09:00 PM</t>
  </si>
  <si>
    <t>Stemme</t>
  </si>
  <si>
    <t>S-10</t>
  </si>
  <si>
    <t>S-10V</t>
  </si>
  <si>
    <t>12/30/2009 5:25:00 PM</t>
  </si>
  <si>
    <t>S-10VT</t>
  </si>
  <si>
    <t>Strojnik</t>
  </si>
  <si>
    <t>S-2</t>
  </si>
  <si>
    <t>Swift</t>
  </si>
  <si>
    <t>S-1</t>
  </si>
  <si>
    <t>TeST</t>
  </si>
  <si>
    <t>TST-10M</t>
  </si>
  <si>
    <t>Thor</t>
  </si>
  <si>
    <t>BJ-1B Duster</t>
  </si>
  <si>
    <t>Towplane</t>
  </si>
  <si>
    <t>Bellanca Scout</t>
  </si>
  <si>
    <t>Boeing PT 17</t>
  </si>
  <si>
    <t>Callair</t>
  </si>
  <si>
    <t>Cessna 182</t>
  </si>
  <si>
    <t>Cessna Ag Wagon</t>
  </si>
  <si>
    <t>Cessna L-19</t>
  </si>
  <si>
    <t>Christen Husky</t>
  </si>
  <si>
    <t>Citabria</t>
  </si>
  <si>
    <t>Maule</t>
  </si>
  <si>
    <t>Pawnee</t>
  </si>
  <si>
    <t>Pawnee PA-235</t>
  </si>
  <si>
    <t>Super Cub PA18-180</t>
  </si>
  <si>
    <t>Trager-Bierens</t>
  </si>
  <si>
    <t>T-3 Alibi</t>
  </si>
  <si>
    <t>TWI</t>
  </si>
  <si>
    <t>Taifun 17E</t>
  </si>
  <si>
    <t>Unknown</t>
  </si>
  <si>
    <t>Silhouette</t>
  </si>
  <si>
    <t>Urban Air</t>
  </si>
  <si>
    <t>UFM-10 Samba</t>
  </si>
  <si>
    <t>UFM-13 Lambada</t>
  </si>
  <si>
    <t>US Aviation</t>
  </si>
  <si>
    <t>Super Floater</t>
  </si>
  <si>
    <t>Vliegtuigbouw</t>
  </si>
  <si>
    <t>Sagitta-15</t>
  </si>
  <si>
    <t>Sagitta-17</t>
  </si>
  <si>
    <t>1/17/2010 3:10:00 PM</t>
  </si>
  <si>
    <t>Warsztaty</t>
  </si>
  <si>
    <t>Orlik 2</t>
  </si>
  <si>
    <t>Wederkehr</t>
  </si>
  <si>
    <t>GHW-1 Cu-Climber</t>
  </si>
  <si>
    <t>Whigham</t>
  </si>
  <si>
    <t>GW-1</t>
  </si>
  <si>
    <t>GW-2</t>
  </si>
  <si>
    <t>GW-4</t>
  </si>
  <si>
    <t>GW-5</t>
  </si>
  <si>
    <t>GW-7</t>
  </si>
  <si>
    <t>Windward</t>
  </si>
  <si>
    <t>SparrowHawk</t>
  </si>
  <si>
    <t>Wolf Hirth</t>
  </si>
  <si>
    <t>Doppelraab V</t>
  </si>
  <si>
    <t>LO-150</t>
  </si>
  <si>
    <t>Omregnet</t>
  </si>
  <si>
    <t>Glider</t>
  </si>
  <si>
    <t>Si</t>
  </si>
  <si>
    <t>AC-4C</t>
  </si>
  <si>
    <t>DG 600 W (15.0)</t>
  </si>
  <si>
    <t>MOSQUITO B</t>
  </si>
  <si>
    <t>ACRO TWIN</t>
  </si>
  <si>
    <t>DG 800 (15.0)</t>
  </si>
  <si>
    <t>MOSWEY 3</t>
  </si>
  <si>
    <t>ACRO TWIN 2</t>
  </si>
  <si>
    <t>DG 800 (18.0)</t>
  </si>
  <si>
    <t>MOSWEY 4</t>
  </si>
  <si>
    <t>ACRO TWIN 3</t>
  </si>
  <si>
    <t>DIAMANT (16.5)</t>
  </si>
  <si>
    <t>MU 13</t>
  </si>
  <si>
    <t>ANTARES (18.0)</t>
  </si>
  <si>
    <t>DIAMANT (18.0)</t>
  </si>
  <si>
    <t>MUCHA STD</t>
  </si>
  <si>
    <t>ANTARES (20.0)</t>
  </si>
  <si>
    <t>DISCUS</t>
  </si>
  <si>
    <t>NIMBUS 2B</t>
  </si>
  <si>
    <t>ASG 29 (15.0)</t>
  </si>
  <si>
    <t>DISCUS 2</t>
  </si>
  <si>
    <t>NIMBUS 2C</t>
  </si>
  <si>
    <t>ASG 29 (18.0)</t>
  </si>
  <si>
    <t>DISCUS 2C (15.0)</t>
  </si>
  <si>
    <t>NIMBUS 2CS (23.5)</t>
  </si>
  <si>
    <t>ASH 25</t>
  </si>
  <si>
    <t>DISCUS 2C (18.0)</t>
  </si>
  <si>
    <t>NIMBUS 3 (24.5)</t>
  </si>
  <si>
    <t>ASH 25 B</t>
  </si>
  <si>
    <t>DISCUS 2C TURBO</t>
  </si>
  <si>
    <t>NIMBUS 3 (25.5)</t>
  </si>
  <si>
    <t xml:space="preserve">ASH 25 EB28 </t>
  </si>
  <si>
    <t>DISCUS 2T</t>
  </si>
  <si>
    <t>NIMBUS 3D</t>
  </si>
  <si>
    <t>ASH 25 WL(25.6)</t>
  </si>
  <si>
    <t>DISCUS W</t>
  </si>
  <si>
    <t>NIMBUS 3D (25.5)</t>
  </si>
  <si>
    <t>ASH 25 WL(27.6)</t>
  </si>
  <si>
    <t>DUO DISCUS</t>
  </si>
  <si>
    <t>NIMBUS 3DT</t>
  </si>
  <si>
    <t>ASH 26</t>
  </si>
  <si>
    <t>DUO DISCUS W</t>
  </si>
  <si>
    <t>NIMBUS 3DT (25.5)</t>
  </si>
  <si>
    <t>ASK 13</t>
  </si>
  <si>
    <t>DUO DISCUS X</t>
  </si>
  <si>
    <t>NIMBUS 4</t>
  </si>
  <si>
    <t>ASK 14</t>
  </si>
  <si>
    <t>EAGLE</t>
  </si>
  <si>
    <t>NIMBUS 4D</t>
  </si>
  <si>
    <t>ASK 16</t>
  </si>
  <si>
    <t>ELFE S4A</t>
  </si>
  <si>
    <t>NIMBUS 4DT</t>
  </si>
  <si>
    <t>ASK 21</t>
  </si>
  <si>
    <t>FALKE</t>
  </si>
  <si>
    <t>OLYMPIA 2</t>
  </si>
  <si>
    <t>ASK 23</t>
  </si>
  <si>
    <t>FAUVETTE</t>
  </si>
  <si>
    <t>OLYMPIA 403</t>
  </si>
  <si>
    <t>ASTIR CS</t>
  </si>
  <si>
    <t>FK3</t>
  </si>
  <si>
    <t>OLYMPIA 419</t>
  </si>
  <si>
    <t>ASTIR CS-77</t>
  </si>
  <si>
    <t>FOKA 4</t>
  </si>
  <si>
    <t>OLYMPIA 463</t>
  </si>
  <si>
    <t>ASTIR CS-77 W</t>
  </si>
  <si>
    <t>FOKA 5</t>
  </si>
  <si>
    <t>PEGASE</t>
  </si>
  <si>
    <t>ASTIR JEANS</t>
  </si>
  <si>
    <t>GLASFLUGEL 304</t>
  </si>
  <si>
    <t>PHOEBUS (17.0)</t>
  </si>
  <si>
    <t>ASW 12</t>
  </si>
  <si>
    <t>GLASFLUGEL 604</t>
  </si>
  <si>
    <t>PIK 20</t>
  </si>
  <si>
    <t>ASW 15 STD</t>
  </si>
  <si>
    <t>GROB 102</t>
  </si>
  <si>
    <t>PIK 20E</t>
  </si>
  <si>
    <t>ASW 17</t>
  </si>
  <si>
    <t>GROB 109B</t>
  </si>
  <si>
    <t>PILATUS B4 (FIXED)</t>
  </si>
  <si>
    <t>ASW 19 CLUB</t>
  </si>
  <si>
    <t>GRUNAU BABY</t>
  </si>
  <si>
    <t>PILATUS B4 (RETR)</t>
  </si>
  <si>
    <t>ASW 19A</t>
  </si>
  <si>
    <t>HORNET</t>
  </si>
  <si>
    <t>PIRAT</t>
  </si>
  <si>
    <t>ASW 19B</t>
  </si>
  <si>
    <t>HORNET WL</t>
  </si>
  <si>
    <t>PREFECT</t>
  </si>
  <si>
    <t>ASW 20</t>
  </si>
  <si>
    <t>IRIS</t>
  </si>
  <si>
    <t>PUCHACZ</t>
  </si>
  <si>
    <t>ASW 20B</t>
  </si>
  <si>
    <t>IS 28B</t>
  </si>
  <si>
    <t>PW5</t>
  </si>
  <si>
    <t>ASW 20BL</t>
  </si>
  <si>
    <t>IS 29D</t>
  </si>
  <si>
    <t>PW6</t>
  </si>
  <si>
    <t>ASW 20C</t>
  </si>
  <si>
    <t>IS 32</t>
  </si>
  <si>
    <t>RF 5B</t>
  </si>
  <si>
    <t>ASW 20CL</t>
  </si>
  <si>
    <t>JANTAR 1 (19.0)</t>
  </si>
  <si>
    <t>SALTO</t>
  </si>
  <si>
    <t>ASW 20F</t>
  </si>
  <si>
    <t>JANTAR 2</t>
  </si>
  <si>
    <t>SB5A</t>
  </si>
  <si>
    <t>ASW 20F W</t>
  </si>
  <si>
    <t>JANUS A</t>
  </si>
  <si>
    <t>SB5B</t>
  </si>
  <si>
    <t>ASW 20FL</t>
  </si>
  <si>
    <t>JANUS B</t>
  </si>
  <si>
    <t>SB5C</t>
  </si>
  <si>
    <t>ASW 20L</t>
  </si>
  <si>
    <t>JANUS C (FIXED)</t>
  </si>
  <si>
    <t>SB5E (16.5)</t>
  </si>
  <si>
    <t>ASW 20L W (15.0)</t>
  </si>
  <si>
    <t>JANUS C (RETR)</t>
  </si>
  <si>
    <t>SD3/15</t>
  </si>
  <si>
    <t>ASW 22 (24.0)</t>
  </si>
  <si>
    <t>JANUS CM</t>
  </si>
  <si>
    <t>SF26</t>
  </si>
  <si>
    <t>ASW 22B</t>
  </si>
  <si>
    <t>JASKOLKA</t>
  </si>
  <si>
    <t>SF27A</t>
  </si>
  <si>
    <t>ASW 22BL</t>
  </si>
  <si>
    <t>JP15-36A</t>
  </si>
  <si>
    <t>SF27B</t>
  </si>
  <si>
    <t>ASW 24</t>
  </si>
  <si>
    <t>JS1 A</t>
  </si>
  <si>
    <t>SFH 34</t>
  </si>
  <si>
    <t>ASW 24 W</t>
  </si>
  <si>
    <t>JS1 B</t>
  </si>
  <si>
    <t>SHK-1</t>
  </si>
  <si>
    <t>ASW 27A</t>
  </si>
  <si>
    <t>KA 18</t>
  </si>
  <si>
    <t>SIE 3</t>
  </si>
  <si>
    <t>ASW 27B</t>
  </si>
  <si>
    <t>KA 2</t>
  </si>
  <si>
    <t>SILENE</t>
  </si>
  <si>
    <t>ASW 28</t>
  </si>
  <si>
    <t>KA 6CR</t>
  </si>
  <si>
    <t>SKY</t>
  </si>
  <si>
    <t>ASW 28 (18.0)</t>
  </si>
  <si>
    <t>KA 6E</t>
  </si>
  <si>
    <t>SKYLARK 2</t>
  </si>
  <si>
    <t>BERGFALKE</t>
  </si>
  <si>
    <t>KA 7</t>
  </si>
  <si>
    <t>SKYLARK 3</t>
  </si>
  <si>
    <t>BERGFALKE 4</t>
  </si>
  <si>
    <t>KA 8</t>
  </si>
  <si>
    <t>SKYLARK 4</t>
  </si>
  <si>
    <t>BG 135</t>
  </si>
  <si>
    <t>KESTREL (17.0)</t>
  </si>
  <si>
    <t>SPEED ASTIR</t>
  </si>
  <si>
    <t>BLANIK</t>
  </si>
  <si>
    <t>KESTREL (19.0)</t>
  </si>
  <si>
    <t>SPORT VEGA</t>
  </si>
  <si>
    <t>BOCIAN</t>
  </si>
  <si>
    <t>KESTREL (20.0)</t>
  </si>
  <si>
    <t>SPS 31</t>
  </si>
  <si>
    <t>CALIF A21</t>
  </si>
  <si>
    <t>KESTREL (22.0)</t>
  </si>
  <si>
    <t>STD ASTIR</t>
  </si>
  <si>
    <t>CAPSTAN</t>
  </si>
  <si>
    <t>KH 1</t>
  </si>
  <si>
    <t>STD CIRRUS</t>
  </si>
  <si>
    <t>CIRRUS (17.7)</t>
  </si>
  <si>
    <t>KITE 2A</t>
  </si>
  <si>
    <t>STD CIRRUS (16.0)</t>
  </si>
  <si>
    <t>CIRRUS (18.8)</t>
  </si>
  <si>
    <t>KRANICH</t>
  </si>
  <si>
    <t>STD CIRRUS W</t>
  </si>
  <si>
    <t>CLUB LIBELLE</t>
  </si>
  <si>
    <t>LAK 12</t>
  </si>
  <si>
    <t>STD JANTAR</t>
  </si>
  <si>
    <t>CLUB PEGASE</t>
  </si>
  <si>
    <t>LAK 17A (15.0 W)</t>
  </si>
  <si>
    <t>STEMME S10</t>
  </si>
  <si>
    <t>COBRA (15.0)</t>
  </si>
  <si>
    <t>LAK 17A (15.0)</t>
  </si>
  <si>
    <t>SUPER BLANIK</t>
  </si>
  <si>
    <t>DART (15.0)</t>
  </si>
  <si>
    <t>LAK 17A (18.0)</t>
  </si>
  <si>
    <t>SUPERFALKE</t>
  </si>
  <si>
    <t>DART (17.0) R</t>
  </si>
  <si>
    <t>LAK 18 (18.0)</t>
  </si>
  <si>
    <t>SWALLOW</t>
  </si>
  <si>
    <t>DG 100</t>
  </si>
  <si>
    <t>LAK 19 (15.0 W)</t>
  </si>
  <si>
    <t>SZD 30</t>
  </si>
  <si>
    <t>DG 100 (FIXED)</t>
  </si>
  <si>
    <t>LAK 19 (18.0)</t>
  </si>
  <si>
    <t>SZD 50</t>
  </si>
  <si>
    <t>DG 1000 (18.0) (FIXED)</t>
  </si>
  <si>
    <t>LIBELLE</t>
  </si>
  <si>
    <t>SZD 51 JUNIOR</t>
  </si>
  <si>
    <t>DG 1000 (18.0) (RETR)</t>
  </si>
  <si>
    <t>LIBELLE 301</t>
  </si>
  <si>
    <t>SZD 55</t>
  </si>
  <si>
    <t>DG 1000 (20.0)</t>
  </si>
  <si>
    <t>LIBELLE W</t>
  </si>
  <si>
    <t>SZD 56</t>
  </si>
  <si>
    <t>DG 101</t>
  </si>
  <si>
    <t>LS1-0</t>
  </si>
  <si>
    <t>SZD 59</t>
  </si>
  <si>
    <t>DG 101 (FIXED)</t>
  </si>
  <si>
    <t>LS1-0 (FIXED)</t>
  </si>
  <si>
    <t>T21</t>
  </si>
  <si>
    <t>DG 200</t>
  </si>
  <si>
    <t>LS1C</t>
  </si>
  <si>
    <t>T53</t>
  </si>
  <si>
    <t>DG 202 (15.0)</t>
  </si>
  <si>
    <t>LS1D</t>
  </si>
  <si>
    <t>TANDEM FALKE</t>
  </si>
  <si>
    <t>DG 202 (17.0)</t>
  </si>
  <si>
    <t>LS1F</t>
  </si>
  <si>
    <t>TORVA</t>
  </si>
  <si>
    <t>DG 300</t>
  </si>
  <si>
    <t>LS1F W</t>
  </si>
  <si>
    <t>TWIN ASTIR</t>
  </si>
  <si>
    <t>DG 300 CLUB (FIXED)</t>
  </si>
  <si>
    <t>LS3</t>
  </si>
  <si>
    <t>VEGA (15.0)</t>
  </si>
  <si>
    <t>DG 300 CLUB (RETR)</t>
  </si>
  <si>
    <t>LS3 (17.0)</t>
  </si>
  <si>
    <t>VEGA L (17.0)</t>
  </si>
  <si>
    <t>DG 300 W</t>
  </si>
  <si>
    <t>LS4</t>
  </si>
  <si>
    <t>VENTUS (16.6)</t>
  </si>
  <si>
    <t>DG 303</t>
  </si>
  <si>
    <t>LS4 W</t>
  </si>
  <si>
    <t>VENTUS (17.6)</t>
  </si>
  <si>
    <t>DG 400 (15.0)</t>
  </si>
  <si>
    <t>LS6</t>
  </si>
  <si>
    <t>VENTUS 2A (15.0)</t>
  </si>
  <si>
    <t>DG 400 (17.0)</t>
  </si>
  <si>
    <t>LS6 W</t>
  </si>
  <si>
    <t>VENTUS 2AX (15.0)</t>
  </si>
  <si>
    <t>DG 500 (20.0)</t>
  </si>
  <si>
    <t>LS6C (17.5)</t>
  </si>
  <si>
    <t>VENTUS 2B (15.0)</t>
  </si>
  <si>
    <t>DG 500 (22.0)</t>
  </si>
  <si>
    <t>LS6C (18.0)</t>
  </si>
  <si>
    <t>VENTUS 2C (15.0)</t>
  </si>
  <si>
    <t>DG 500 ORION (20.0)</t>
  </si>
  <si>
    <t>LS7</t>
  </si>
  <si>
    <t>VENTUS 2C (18.0)</t>
  </si>
  <si>
    <t>DG 500 TRAINER (FIXED)</t>
  </si>
  <si>
    <t>LS7 WL</t>
  </si>
  <si>
    <t>VENTUS 2CX (15.0)</t>
  </si>
  <si>
    <t>DG 500 TRAINER (RETR)</t>
  </si>
  <si>
    <t>LS8</t>
  </si>
  <si>
    <t>VENTUS 2CX (18.0)</t>
  </si>
  <si>
    <t>DG 500M</t>
  </si>
  <si>
    <t>LS8 (18.0)</t>
  </si>
  <si>
    <t>VENTUS 2CXA (18.0)</t>
  </si>
  <si>
    <t>DG 505 (20.0)</t>
  </si>
  <si>
    <t>L-SPATZ</t>
  </si>
  <si>
    <t>VENTUS A</t>
  </si>
  <si>
    <t>DG 505 (22.0)</t>
  </si>
  <si>
    <t>M100S</t>
  </si>
  <si>
    <t>VENTUS B</t>
  </si>
  <si>
    <t>DG 505 ORION (17.2)</t>
  </si>
  <si>
    <t>M200</t>
  </si>
  <si>
    <t>VENTUS C</t>
  </si>
  <si>
    <t>DG 505 ORION (20.0)</t>
  </si>
  <si>
    <t>MARIANNE</t>
  </si>
  <si>
    <t>VIKING (GROB)</t>
  </si>
  <si>
    <t>DG 505 TRAINER (FIXED)</t>
  </si>
  <si>
    <t>MEISE</t>
  </si>
  <si>
    <t>WA28</t>
  </si>
  <si>
    <t>DG 505 TRAINER (RETR)</t>
  </si>
  <si>
    <t>MINI NIMBUS</t>
  </si>
  <si>
    <t>WEIHE</t>
  </si>
  <si>
    <t>DG 600 (15.0)</t>
  </si>
  <si>
    <t>MISTRAL (FIXED)</t>
  </si>
  <si>
    <t>YS53</t>
  </si>
  <si>
    <t>DG 600 (17.0)</t>
  </si>
  <si>
    <t>MOSQUITO A</t>
  </si>
  <si>
    <t>ZUGVOGEL IIIB</t>
  </si>
  <si>
    <t>DG 600 (18.0)</t>
  </si>
  <si>
    <t>MOSQUITO A W</t>
  </si>
  <si>
    <t>http://2009.gfa.org.au/Docs/sport/competition/Handicaps0910_Multi%20Class.pdf</t>
  </si>
  <si>
    <t>http://2009.gfa.org.au/Docs/sport/competition/Handicaps0910_ClubClass.pdf</t>
  </si>
  <si>
    <t>http://www.bgaladder.co.uk/IMAGES/HCAP2010.pdf</t>
  </si>
  <si>
    <t>AUS</t>
  </si>
  <si>
    <t>UK</t>
  </si>
  <si>
    <t>Vekt inkludert pilot</t>
  </si>
  <si>
    <t>Tomvekt</t>
  </si>
  <si>
    <t>Multi Class</t>
  </si>
  <si>
    <t>Reference Weight</t>
  </si>
  <si>
    <t>ASW22BE/BLE</t>
  </si>
  <si>
    <t>ASG29</t>
  </si>
  <si>
    <t>ASH 25E</t>
  </si>
  <si>
    <t>ASH 26E</t>
  </si>
  <si>
    <t>ASH25E</t>
  </si>
  <si>
    <t>ASH25M</t>
  </si>
  <si>
    <t>ASW 19</t>
  </si>
  <si>
    <t>ASW 20 a -450</t>
  </si>
  <si>
    <t>ASW 20B/16.6</t>
  </si>
  <si>
    <t>ASW 22</t>
  </si>
  <si>
    <t>ASW 24/E</t>
  </si>
  <si>
    <t>ASW 27</t>
  </si>
  <si>
    <t>ASW20</t>
  </si>
  <si>
    <t>ASW20B</t>
  </si>
  <si>
    <t>ASW28-18e</t>
  </si>
  <si>
    <t>Cirrus 18</t>
  </si>
  <si>
    <t>DG 202</t>
  </si>
  <si>
    <t>DG 202/17</t>
  </si>
  <si>
    <t>DG 300 Club</t>
  </si>
  <si>
    <t>DG 400/17</t>
  </si>
  <si>
    <t>DG 500M/505</t>
  </si>
  <si>
    <t>DG 600/15</t>
  </si>
  <si>
    <t>DG 600/17</t>
  </si>
  <si>
    <t>DG 600/18</t>
  </si>
  <si>
    <t>DG 800/808 B&amp;S/18</t>
  </si>
  <si>
    <t>DG 800/808/B/S/15</t>
  </si>
  <si>
    <t>DG 808 Competition</t>
  </si>
  <si>
    <t>DG1000</t>
  </si>
  <si>
    <t>Discus 2</t>
  </si>
  <si>
    <t>Discus 2C 18m</t>
  </si>
  <si>
    <t>Discus a/b</t>
  </si>
  <si>
    <t>G304 Std</t>
  </si>
  <si>
    <t>Glasflugel 304/CZ</t>
  </si>
  <si>
    <t>Hornet</t>
  </si>
  <si>
    <t>Jantar 1/2b</t>
  </si>
  <si>
    <t>Janus A/B</t>
  </si>
  <si>
    <t>Janus C</t>
  </si>
  <si>
    <t>Kestrel 17</t>
  </si>
  <si>
    <t>Kestrel 19</t>
  </si>
  <si>
    <t>Lak 12</t>
  </si>
  <si>
    <t>Lak 17</t>
  </si>
  <si>
    <t>Lak 17/18m</t>
  </si>
  <si>
    <t>Libelle 301</t>
  </si>
  <si>
    <t>LS10/18m</t>
  </si>
  <si>
    <t>LS3 a/b</t>
  </si>
  <si>
    <t>LS3/17</t>
  </si>
  <si>
    <t>LS4 a/b</t>
  </si>
  <si>
    <t>LS6 a/b</t>
  </si>
  <si>
    <t>LS6 c/18</t>
  </si>
  <si>
    <t>LS8/18 -525</t>
  </si>
  <si>
    <t>LS8/18 -550</t>
  </si>
  <si>
    <t>LS8t/18 -575</t>
  </si>
  <si>
    <t>Mini Nimbus</t>
  </si>
  <si>
    <t>Mosquito</t>
  </si>
  <si>
    <t>Nimbus 2/2B</t>
  </si>
  <si>
    <t>Nimbus 3</t>
  </si>
  <si>
    <t>Nimbus 4/4T</t>
  </si>
  <si>
    <t>Pegase</t>
  </si>
  <si>
    <t>Phoebus 17</t>
  </si>
  <si>
    <t>Pik 20 a/b/e</t>
  </si>
  <si>
    <t>Pik20D</t>
  </si>
  <si>
    <t>Speed Astir</t>
  </si>
  <si>
    <t>Std Cirrus</t>
  </si>
  <si>
    <t>Std Jantar</t>
  </si>
  <si>
    <t>Stemme S10</t>
  </si>
  <si>
    <t>Ventus 16.6</t>
  </si>
  <si>
    <t>Ventus 2 CX 18m</t>
  </si>
  <si>
    <t>Ventus 2a/b</t>
  </si>
  <si>
    <t>Ventus 2C/2CM</t>
  </si>
  <si>
    <t>Ventus a/b/c</t>
  </si>
  <si>
    <t>Ventus C,CT&amp;CM/17.6</t>
  </si>
  <si>
    <t>Duo Discus XLT</t>
  </si>
  <si>
    <t>Ventus 2ct/18m</t>
  </si>
  <si>
    <t>Ls8t</t>
  </si>
  <si>
    <t>LS10-st</t>
  </si>
  <si>
    <t>Nimbus 4 DM</t>
  </si>
  <si>
    <t>LS6a</t>
  </si>
  <si>
    <t>LAK 17 AT</t>
  </si>
  <si>
    <t>Lak 20</t>
  </si>
  <si>
    <t>ASW 28-18E</t>
  </si>
  <si>
    <t>Lak 19T</t>
  </si>
  <si>
    <t>DE</t>
  </si>
  <si>
    <t>LS 10/18m</t>
  </si>
  <si>
    <t>US</t>
  </si>
  <si>
    <t>Snitt</t>
  </si>
  <si>
    <t>Aer Pegaso M-100S</t>
  </si>
  <si>
    <t>Aeromot AMT-100 Ximango</t>
  </si>
  <si>
    <t>Aeromot Super Ximango</t>
  </si>
  <si>
    <t>AFH 22</t>
  </si>
  <si>
    <t>AFH 24</t>
  </si>
  <si>
    <t>AK 5</t>
  </si>
  <si>
    <t>AK 8</t>
  </si>
  <si>
    <t>Alpin</t>
  </si>
  <si>
    <t>Alpin T</t>
  </si>
  <si>
    <t>AN 66 (18m)</t>
  </si>
  <si>
    <t>Antares 20m</t>
  </si>
  <si>
    <t>Antonov A15</t>
  </si>
  <si>
    <t>Apis 2</t>
  </si>
  <si>
    <t>Apis M 15m</t>
  </si>
  <si>
    <t>Apis WR</t>
  </si>
  <si>
    <t>Applebay Zuni</t>
  </si>
  <si>
    <t>Applebay Zuni II</t>
  </si>
  <si>
    <t>AS 22-2</t>
  </si>
  <si>
    <t>ASC Falcon 15</t>
  </si>
  <si>
    <t>ASC Falcon 18</t>
  </si>
  <si>
    <t>ASC Spirit</t>
  </si>
  <si>
    <t>ASG 29</t>
  </si>
  <si>
    <t>ASG 29/18m</t>
  </si>
  <si>
    <t>ASH 25&gt;26m</t>
  </si>
  <si>
    <t>ASH 25 EB 28</t>
  </si>
  <si>
    <t>ASH 25E&gt;26m</t>
  </si>
  <si>
    <t>ASH 25M</t>
  </si>
  <si>
    <t>ASH 25M&gt;26m</t>
  </si>
  <si>
    <t>ASK 18</t>
  </si>
  <si>
    <t>Astir CS</t>
  </si>
  <si>
    <t>Astir CS 77</t>
  </si>
  <si>
    <t>Astir CS Jeans</t>
  </si>
  <si>
    <t>ASW 15</t>
  </si>
  <si>
    <t>ASW 19 Club</t>
  </si>
  <si>
    <t>ASW 20 16.6m</t>
  </si>
  <si>
    <t>ASW 22 B</t>
  </si>
  <si>
    <t>ASW 22/22m</t>
  </si>
  <si>
    <t>ASW 22/24m</t>
  </si>
  <si>
    <t>ASW 22BLE</t>
  </si>
  <si>
    <t>ASW 22E/24m</t>
  </si>
  <si>
    <t>ASW 24E</t>
  </si>
  <si>
    <t>ASW 28/18m</t>
  </si>
  <si>
    <t>ASW 28E/18m</t>
  </si>
  <si>
    <t>AV 36</t>
  </si>
  <si>
    <t>B 12</t>
  </si>
  <si>
    <t>B 13</t>
  </si>
  <si>
    <t>Banjo</t>
  </si>
  <si>
    <t>Bee</t>
  </si>
  <si>
    <t>Bergfalke II</t>
  </si>
  <si>
    <t>Bergfalke IV</t>
  </si>
  <si>
    <t>Berkshire Concept-70</t>
  </si>
  <si>
    <t>Bocian</t>
  </si>
  <si>
    <t>Bowlus Baby Albatross</t>
  </si>
  <si>
    <t>Bowlus Super Albatross</t>
  </si>
  <si>
    <t>Briegleb BG-12/16</t>
  </si>
  <si>
    <t>Briegleb BG-12A</t>
  </si>
  <si>
    <t>Briegleb BG-12B</t>
  </si>
  <si>
    <t>Briegleb BG-12BD</t>
  </si>
  <si>
    <t>Briegleb BG-12C</t>
  </si>
  <si>
    <t>Briegleb FM-1</t>
  </si>
  <si>
    <t>BS 1</t>
  </si>
  <si>
    <t>Calif A 21</t>
  </si>
  <si>
    <t>Champion Freedom Falcon</t>
  </si>
  <si>
    <t>Cirrus B 18.34m</t>
  </si>
  <si>
    <t>Cirrus/Cirrus VTC 17.74</t>
  </si>
  <si>
    <t>Club Libelle</t>
  </si>
  <si>
    <t>Cobra 15</t>
  </si>
  <si>
    <t>Cobra 17m</t>
  </si>
  <si>
    <t>Condor IV</t>
  </si>
  <si>
    <t>D 36</t>
  </si>
  <si>
    <t>D 37</t>
  </si>
  <si>
    <t>D 38</t>
  </si>
  <si>
    <t>D 40</t>
  </si>
  <si>
    <t>Delphin I</t>
  </si>
  <si>
    <t>DG 100 Club</t>
  </si>
  <si>
    <t>DG 1000/18m</t>
  </si>
  <si>
    <t>DG 1000/20m</t>
  </si>
  <si>
    <t>DG 200/17</t>
  </si>
  <si>
    <t>DG 300(FG)</t>
  </si>
  <si>
    <t>DG 400</t>
  </si>
  <si>
    <t>DG 500 20m</t>
  </si>
  <si>
    <t>DG 500 22m</t>
  </si>
  <si>
    <t>DG 500 Trainer</t>
  </si>
  <si>
    <t>DG 500 Trainer(FG)</t>
  </si>
  <si>
    <t>DG 500M 20m</t>
  </si>
  <si>
    <t>DG 500M 22m</t>
  </si>
  <si>
    <t>DG 505 20m</t>
  </si>
  <si>
    <t>DG 505 22m</t>
  </si>
  <si>
    <t>DG 505 6 Orion (18m)</t>
  </si>
  <si>
    <t>DG 505 Trainer</t>
  </si>
  <si>
    <t>DG 505 Trainer(FG)</t>
  </si>
  <si>
    <t>DG 505M 20m</t>
  </si>
  <si>
    <t>DG 505M 22m</t>
  </si>
  <si>
    <t>DG 505M Orion 20m</t>
  </si>
  <si>
    <t>DG 600</t>
  </si>
  <si>
    <t>DG 600/17m</t>
  </si>
  <si>
    <t>DG 600/18m</t>
  </si>
  <si>
    <t>DG 600M</t>
  </si>
  <si>
    <t>DG 600M/17m</t>
  </si>
  <si>
    <t>DG 600M/18m</t>
  </si>
  <si>
    <t>DG 800</t>
  </si>
  <si>
    <t>DG 800/18m</t>
  </si>
  <si>
    <t>DG 800S</t>
  </si>
  <si>
    <t>DG 800S/18m</t>
  </si>
  <si>
    <t>Diamant 16.5m</t>
  </si>
  <si>
    <t>Diamant 18m</t>
  </si>
  <si>
    <t>Diana 2</t>
  </si>
  <si>
    <t>Dimona</t>
  </si>
  <si>
    <t>Discus</t>
  </si>
  <si>
    <t>Discus 2c</t>
  </si>
  <si>
    <t>Discus 2/18m</t>
  </si>
  <si>
    <t>Discus 2T</t>
  </si>
  <si>
    <t>Discus 2T/18m</t>
  </si>
  <si>
    <t>Discus bM</t>
  </si>
  <si>
    <t>DSK Aviation BJ-1B Duster</t>
  </si>
  <si>
    <t>DuoBanjo</t>
  </si>
  <si>
    <t>Elfe(FG)</t>
  </si>
  <si>
    <t>Elfe 17m</t>
  </si>
  <si>
    <t>Elfe S3</t>
  </si>
  <si>
    <t>Elfe S4</t>
  </si>
  <si>
    <t>eta</t>
  </si>
  <si>
    <t>Falkon</t>
  </si>
  <si>
    <t>Fibrera KK-1E Utu</t>
  </si>
  <si>
    <t>FK-3</t>
  </si>
  <si>
    <t>Foka</t>
  </si>
  <si>
    <t>Frankfort Cinema II</t>
  </si>
  <si>
    <t>fs 25</t>
  </si>
  <si>
    <t>fs 29</t>
  </si>
  <si>
    <t>fs 31</t>
  </si>
  <si>
    <t>fs 32</t>
  </si>
  <si>
    <t>fs 33</t>
  </si>
  <si>
    <t>G 102 2 Astir</t>
  </si>
  <si>
    <t>G 103 Twin II</t>
  </si>
  <si>
    <t>G 103 Twin III</t>
  </si>
  <si>
    <t>G 103 Twin III SL</t>
  </si>
  <si>
    <t>GAPA  PW-2</t>
  </si>
  <si>
    <t>Gehrlein GP-1</t>
  </si>
  <si>
    <t>Geier</t>
  </si>
  <si>
    <t>GG300</t>
  </si>
  <si>
    <t>Glasflugel 304C</t>
  </si>
  <si>
    <t>Glasflugel 304CZ/17.4m</t>
  </si>
  <si>
    <t>Glasflugel 304</t>
  </si>
  <si>
    <t>Glasflugel 304/17</t>
  </si>
  <si>
    <t>Glasflugel 604</t>
  </si>
  <si>
    <t>Glasflugel 604/24m</t>
  </si>
  <si>
    <t>Goevier</t>
  </si>
  <si>
    <t>Greif II</t>
  </si>
  <si>
    <t>Grob G-109</t>
  </si>
  <si>
    <t>Grob G-109B</t>
  </si>
  <si>
    <t>H 101 Salto</t>
  </si>
  <si>
    <t>H 30</t>
  </si>
  <si>
    <t>H 301</t>
  </si>
  <si>
    <t>Haig American Eaglet</t>
  </si>
  <si>
    <t>Hall Cherokee II</t>
  </si>
  <si>
    <t>HOAC H-36 Dimona</t>
  </si>
  <si>
    <t>HOAC HK-36 Super Dimona</t>
  </si>
  <si>
    <t>IAR Brasov IS-30</t>
  </si>
  <si>
    <t>IAR Brasov IS-32</t>
  </si>
  <si>
    <t>IS 28 B2</t>
  </si>
  <si>
    <t>IS 29 D</t>
  </si>
  <si>
    <t>Issoire Edelweiss C-30S</t>
  </si>
  <si>
    <t>Issoire PIK-30M</t>
  </si>
  <si>
    <t>Jantar 19m</t>
  </si>
  <si>
    <t>Jantar 2</t>
  </si>
  <si>
    <t>Jantar 2b</t>
  </si>
  <si>
    <t>Janus 18.2m</t>
  </si>
  <si>
    <t>Janus C(FG)</t>
  </si>
  <si>
    <t>Janus CM</t>
  </si>
  <si>
    <t>Janus CM(FG)</t>
  </si>
  <si>
    <t>Janus CT</t>
  </si>
  <si>
    <t>Janus CT(FG)</t>
  </si>
  <si>
    <t>Ka 1</t>
  </si>
  <si>
    <t>Ka 10</t>
  </si>
  <si>
    <t>Ka 2</t>
  </si>
  <si>
    <t>Ka 2 B</t>
  </si>
  <si>
    <t>Ka 3</t>
  </si>
  <si>
    <t>Ka 6</t>
  </si>
  <si>
    <t>Ka 6 E</t>
  </si>
  <si>
    <t>Ka 7</t>
  </si>
  <si>
    <t>Ka 8</t>
  </si>
  <si>
    <t>Kestrel 17m</t>
  </si>
  <si>
    <t>Kestrel 19m</t>
  </si>
  <si>
    <t>Kiwi</t>
  </si>
  <si>
    <t>KKB-15</t>
  </si>
  <si>
    <t>Kranich II</t>
  </si>
  <si>
    <t>Kranich III</t>
  </si>
  <si>
    <t>KW-1 Quero-Quero</t>
  </si>
  <si>
    <t>L 13 Blanik</t>
  </si>
  <si>
    <t>L 23 Super Blanik</t>
  </si>
  <si>
    <t>L 23 Super Blanik 18.2m</t>
  </si>
  <si>
    <t>L-Spatz</t>
  </si>
  <si>
    <t>Laister LP-15 15B Nugget</t>
  </si>
  <si>
    <t>Laister LP-46</t>
  </si>
  <si>
    <t>Laister LP-49</t>
  </si>
  <si>
    <t>Laister-Kaufmann LK-10A</t>
  </si>
  <si>
    <t>LAK 17/15m</t>
  </si>
  <si>
    <t>LAK 17/18m</t>
  </si>
  <si>
    <t>LAK 19/15m</t>
  </si>
  <si>
    <t>LAK 19/18m</t>
  </si>
  <si>
    <t>LCF II</t>
  </si>
  <si>
    <t>LS 1 f</t>
  </si>
  <si>
    <t>LS 1-0</t>
  </si>
  <si>
    <t>LS 1-0(FG)</t>
  </si>
  <si>
    <t>LS 1-c</t>
  </si>
  <si>
    <t>LS 1-d</t>
  </si>
  <si>
    <t>LS 1-e</t>
  </si>
  <si>
    <t>LS 10/15m</t>
  </si>
  <si>
    <t>LS 11</t>
  </si>
  <si>
    <t>LS 2</t>
  </si>
  <si>
    <t>LS 3</t>
  </si>
  <si>
    <t>LS 3 Std.</t>
  </si>
  <si>
    <t>LS 3/17</t>
  </si>
  <si>
    <t>LS 4</t>
  </si>
  <si>
    <t>LS 5</t>
  </si>
  <si>
    <t>LS 6</t>
  </si>
  <si>
    <t>LS 6/17.5m</t>
  </si>
  <si>
    <t>LS 6/18m</t>
  </si>
  <si>
    <t>LS 7</t>
  </si>
  <si>
    <t>LS 8</t>
  </si>
  <si>
    <t>LS 8/18m</t>
  </si>
  <si>
    <t>LS 8T/18m</t>
  </si>
  <si>
    <t>LS 9</t>
  </si>
  <si>
    <t>Lunak LF 107</t>
  </si>
  <si>
    <t>M-25</t>
  </si>
  <si>
    <t>M-28</t>
  </si>
  <si>
    <t>M-35</t>
  </si>
  <si>
    <t>Marske P-2</t>
  </si>
  <si>
    <t>Marske Pioneer IID</t>
  </si>
  <si>
    <t>Marske Pioneer IID WL</t>
  </si>
  <si>
    <t>Masak Scimitar</t>
  </si>
  <si>
    <t>Maupin Windrose 12.7</t>
  </si>
  <si>
    <t>Maupin Windrose 15</t>
  </si>
  <si>
    <t>Maupin Woodstock 11.9</t>
  </si>
  <si>
    <t>Maupin Woodstock 13.1</t>
  </si>
  <si>
    <t>MDM MDM-1 Fox</t>
  </si>
  <si>
    <t>MG 23</t>
  </si>
  <si>
    <t>Miller Tern</t>
  </si>
  <si>
    <t>Miller Tern II</t>
  </si>
  <si>
    <t>Minimoa</t>
  </si>
  <si>
    <t>Mistral C</t>
  </si>
  <si>
    <t>Monnett Monerai 11</t>
  </si>
  <si>
    <t>Monnett Monerai 12</t>
  </si>
  <si>
    <t>Monnett Monerai 12.8</t>
  </si>
  <si>
    <t>Mosquito 17m</t>
  </si>
  <si>
    <t>Mucha Standard SZD 22</t>
  </si>
  <si>
    <t>Mu 22b</t>
  </si>
  <si>
    <t>Mu 26</t>
  </si>
  <si>
    <t>Mu 27</t>
  </si>
  <si>
    <t>Niemi Sisu-1 1A</t>
  </si>
  <si>
    <t>Nimbus 2 b</t>
  </si>
  <si>
    <t>Nimbus 2 c</t>
  </si>
  <si>
    <t>Nimbus 2M</t>
  </si>
  <si>
    <t>Nimbus 3/22.9m</t>
  </si>
  <si>
    <t>Nimbus 3/24.5m</t>
  </si>
  <si>
    <t>Nimbus 3/25.5m</t>
  </si>
  <si>
    <t>Nimbus 3T/25.5m</t>
  </si>
  <si>
    <t>Nimbus 4DT</t>
  </si>
  <si>
    <t>Oldershaw O-3</t>
  </si>
  <si>
    <t>Panjo V1/2</t>
  </si>
  <si>
    <t>Peterson J-4 Javelin</t>
  </si>
  <si>
    <t>Phobus A</t>
  </si>
  <si>
    <t>Phobus B</t>
  </si>
  <si>
    <t>Phobus B 3</t>
  </si>
  <si>
    <t>Phobus C</t>
  </si>
  <si>
    <t>Phonix</t>
  </si>
  <si>
    <t>Picolo</t>
  </si>
  <si>
    <t>PIK 16 Vasama</t>
  </si>
  <si>
    <t>PIK 20 B</t>
  </si>
  <si>
    <t>PIK 20 D</t>
  </si>
  <si>
    <t>PIK 20 E</t>
  </si>
  <si>
    <t>Pilatus B4</t>
  </si>
  <si>
    <t>Pilatus B4(FG)</t>
  </si>
  <si>
    <t>Priess RHJ-7</t>
  </si>
  <si>
    <t>Priess RHJ-8</t>
  </si>
  <si>
    <t>Priess RHJ-9</t>
  </si>
  <si>
    <t>Prue 215</t>
  </si>
  <si>
    <t>Prue II</t>
  </si>
  <si>
    <t>Prue IIA</t>
  </si>
  <si>
    <t>Prue Standard</t>
  </si>
  <si>
    <t>Prue UHP-1</t>
  </si>
  <si>
    <t>PW 5</t>
  </si>
  <si>
    <t>PW 6</t>
  </si>
  <si>
    <t>PZL Krosno Puchatek</t>
  </si>
  <si>
    <t>PZL Swift S-1</t>
  </si>
  <si>
    <t>RF 10</t>
  </si>
  <si>
    <t>RF 4</t>
  </si>
  <si>
    <t>RF 5</t>
  </si>
  <si>
    <t>RF 5 B</t>
  </si>
  <si>
    <t>Rhonbussard</t>
  </si>
  <si>
    <t>Rhonlerche</t>
  </si>
  <si>
    <t>Rhonsperber</t>
  </si>
  <si>
    <t>Russia AC-4AB</t>
  </si>
  <si>
    <t>Rutan Solitaire</t>
  </si>
  <si>
    <t>Sagitta</t>
  </si>
  <si>
    <t>Salto 15.5m</t>
  </si>
  <si>
    <t>SB 10</t>
  </si>
  <si>
    <t>SB 11</t>
  </si>
  <si>
    <t>SB 12</t>
  </si>
  <si>
    <t>SB 13</t>
  </si>
  <si>
    <t>SB 14</t>
  </si>
  <si>
    <t>SB 5 a</t>
  </si>
  <si>
    <t>SB 5 b</t>
  </si>
  <si>
    <t>SB 5 c</t>
  </si>
  <si>
    <t>SB 5 E</t>
  </si>
  <si>
    <t>SB 7</t>
  </si>
  <si>
    <t>SB 8</t>
  </si>
  <si>
    <t>Schneider ES-59 Arrow</t>
  </si>
  <si>
    <t>Schneider ES-60 Boomerang</t>
  </si>
  <si>
    <t>Schreder HP-10</t>
  </si>
  <si>
    <t>Schreder HP-11</t>
  </si>
  <si>
    <t>Schreder HP-12A</t>
  </si>
  <si>
    <t>Schreder HP-13H</t>
  </si>
  <si>
    <t>Schreder HP-14</t>
  </si>
  <si>
    <t>Schreder HP-14T</t>
  </si>
  <si>
    <t>Schreder HP-15</t>
  </si>
  <si>
    <t>Schreder HP-15/18</t>
  </si>
  <si>
    <t>Schreder HP-16T</t>
  </si>
  <si>
    <t>Schreder HP-18 18A</t>
  </si>
  <si>
    <t>Schreder HP-18-Rumpf</t>
  </si>
  <si>
    <t>Schreder HP-19</t>
  </si>
  <si>
    <t>Schweizer SGS 1-21</t>
  </si>
  <si>
    <t>Schweizer SGS 1-23BC</t>
  </si>
  <si>
    <t>Schweizer SGS 1-23D</t>
  </si>
  <si>
    <t>Schweizer SGS 1-23EFGH</t>
  </si>
  <si>
    <t>Schweizer SGS 1-24</t>
  </si>
  <si>
    <t>Schweizer SGS 1-26ABC</t>
  </si>
  <si>
    <t>Schweizer SGS 1-26D 26E</t>
  </si>
  <si>
    <t>Schweizer SGS 1-29</t>
  </si>
  <si>
    <t>Schweizer SGS 1-34</t>
  </si>
  <si>
    <t>Schweizer SGS 1-34R</t>
  </si>
  <si>
    <t>Schweizer SGS 1-35</t>
  </si>
  <si>
    <t>Schweizer SGS 1-35 Club</t>
  </si>
  <si>
    <t>Schweizer SGS 1-35A</t>
  </si>
  <si>
    <t>Schweizer SGS 1-36</t>
  </si>
  <si>
    <t>Schweizer SGS 2-22ACE</t>
  </si>
  <si>
    <t>Schweizer SGS 2-25</t>
  </si>
  <si>
    <t>Schweizer SGS 2-32</t>
  </si>
  <si>
    <t>Schweizer SGS 2-33 33A</t>
  </si>
  <si>
    <t>Schweizer SGU 1-20</t>
  </si>
  <si>
    <t>Schweizer SGU 2-12</t>
  </si>
  <si>
    <t>SF 26</t>
  </si>
  <si>
    <t>SF 27 A</t>
  </si>
  <si>
    <t>SF 27 B</t>
  </si>
  <si>
    <t>SF 28A</t>
  </si>
  <si>
    <t>SF 30</t>
  </si>
  <si>
    <t>SF 34</t>
  </si>
  <si>
    <t>SF 34(FG)</t>
  </si>
  <si>
    <t>SF-25C (2000)</t>
  </si>
  <si>
    <t>SFS 31</t>
  </si>
  <si>
    <t>SHK</t>
  </si>
  <si>
    <t>Silene E 75</t>
  </si>
  <si>
    <t>Silent AE-1</t>
  </si>
  <si>
    <t>Silent Club</t>
  </si>
  <si>
    <t>Slingsby HP-14C</t>
  </si>
  <si>
    <t>Slingsby T-43 Skylark 3</t>
  </si>
  <si>
    <t>Slingsby T-50 Skylark 4</t>
  </si>
  <si>
    <t>Slingsby T-51 Dart-15</t>
  </si>
  <si>
    <t>Slingsby T-51 Dart-17</t>
  </si>
  <si>
    <t>Slingsby T-51 Dart-17R</t>
  </si>
  <si>
    <t>Slingsby T-53 53B</t>
  </si>
  <si>
    <t>Slingsby T-59D Kestrel</t>
  </si>
  <si>
    <t>Slingsby T-65 Vega</t>
  </si>
  <si>
    <t>Solo L 33</t>
  </si>
  <si>
    <t>Spatz 13m</t>
  </si>
  <si>
    <t>Specht</t>
  </si>
  <si>
    <t>Speed Astir II</t>
  </si>
  <si>
    <t>Std. Astir</t>
  </si>
  <si>
    <t>Std. Austria</t>
  </si>
  <si>
    <t>Std. Austria SH</t>
  </si>
  <si>
    <t>Std. Austria SH1</t>
  </si>
  <si>
    <t>Std. Cirrus</t>
  </si>
  <si>
    <t>Std. Cirrus 16m</t>
  </si>
  <si>
    <t>Std. Jantar</t>
  </si>
  <si>
    <t>Std. Jantar 2</t>
  </si>
  <si>
    <t>Std. Jantar 3</t>
  </si>
  <si>
    <t>Std. Jantar Brawo</t>
  </si>
  <si>
    <t>Std. Libelle</t>
  </si>
  <si>
    <t>Std. Libelle 17m</t>
  </si>
  <si>
    <t>Stemme S10 / S10-VT</t>
  </si>
  <si>
    <t>SZD 30 Pirat</t>
  </si>
  <si>
    <t>SZD 50 Puchacz</t>
  </si>
  <si>
    <t>SZD 51 Junior</t>
  </si>
  <si>
    <t>SZD 56 Diana</t>
  </si>
  <si>
    <t>SZD-45 A</t>
  </si>
  <si>
    <t>TST-10 Atlas</t>
  </si>
  <si>
    <t>TST-10 Atlas M</t>
  </si>
  <si>
    <t>TWI Taifun 17E</t>
  </si>
  <si>
    <t>Twin Astir</t>
  </si>
  <si>
    <t>Twin Astir Trainer(FG)</t>
  </si>
  <si>
    <t>Twin III</t>
  </si>
  <si>
    <t>Twin III/20m</t>
  </si>
  <si>
    <t>Ventus 1</t>
  </si>
  <si>
    <t>Ventus 16.6m</t>
  </si>
  <si>
    <t>Ventus 17.6m</t>
  </si>
  <si>
    <t>Ventus 2</t>
  </si>
  <si>
    <t>Ventus 2c/18m</t>
  </si>
  <si>
    <t>Ventus 2cM/18m</t>
  </si>
  <si>
    <t>Ventus 2cT/18m</t>
  </si>
  <si>
    <t>Ventus bT 16.6m</t>
  </si>
  <si>
    <t>Ventus bT 17.6m</t>
  </si>
  <si>
    <t>Ventus cM 15m</t>
  </si>
  <si>
    <t>Ventus cM 17.6m</t>
  </si>
  <si>
    <t>Ventus cT 17.6m</t>
  </si>
  <si>
    <t>Vliegtuigbouw Sagitta 17</t>
  </si>
  <si>
    <t>Vliegtuigbouw Sagitta 17.8</t>
  </si>
  <si>
    <t>VSB-62 Vega</t>
  </si>
  <si>
    <t>VSM-40</t>
  </si>
  <si>
    <t>VSO-10</t>
  </si>
  <si>
    <t>VSO-10 C</t>
  </si>
  <si>
    <t>VT-116 Orlik 2</t>
  </si>
  <si>
    <t>VT-125 Sohaj</t>
  </si>
  <si>
    <t>VT-16 Orlik</t>
  </si>
  <si>
    <t>VT-425 Sohaj</t>
  </si>
  <si>
    <t>VUK-T</t>
  </si>
  <si>
    <t>Weihe 50</t>
  </si>
  <si>
    <t>Zugvogel I</t>
  </si>
  <si>
    <t>Zugvogel II</t>
  </si>
  <si>
    <t>Zugvogel III a</t>
  </si>
  <si>
    <t>Zugvogel IIIb</t>
  </si>
  <si>
    <t>Zugvogel IV</t>
  </si>
  <si>
    <t>ASW28</t>
  </si>
  <si>
    <t>KA7</t>
  </si>
  <si>
    <t>Fly</t>
  </si>
  <si>
    <t>Sports Class</t>
  </si>
  <si>
    <t>Club Class</t>
  </si>
  <si>
    <t>Index</t>
  </si>
  <si>
    <t>Ref Weight</t>
  </si>
  <si>
    <t>ASW 20 (a,b,c) 15m</t>
  </si>
  <si>
    <t>G304CZ</t>
  </si>
  <si>
    <t>DG 200/202</t>
  </si>
  <si>
    <t>ASW 22 B/L</t>
  </si>
  <si>
    <t>Discus (a)</t>
  </si>
  <si>
    <t>Nimbus 3/22m</t>
  </si>
  <si>
    <t>Discus b &amp; CS</t>
  </si>
  <si>
    <t>Janus (a &amp; b)</t>
  </si>
  <si>
    <t>Kestrel/17m</t>
  </si>
  <si>
    <t>LS3/LS3a</t>
  </si>
  <si>
    <t>JS1a/b</t>
  </si>
  <si>
    <t>Ventus 2 18m</t>
  </si>
  <si>
    <t>DG808/18m</t>
  </si>
  <si>
    <t>Astir Speed</t>
  </si>
  <si>
    <t>DG 500 M/22m</t>
  </si>
  <si>
    <t>Pik 20E</t>
  </si>
  <si>
    <t>Ventus C/17.6m</t>
  </si>
  <si>
    <t>LS 4 (a, b)</t>
  </si>
  <si>
    <t>Discus 2C/18m</t>
  </si>
  <si>
    <t>Pik 20A-D</t>
  </si>
  <si>
    <t>Ventus 2 A/B/15m</t>
  </si>
  <si>
    <t>Ventus 2 15m</t>
  </si>
  <si>
    <t>Open Cirrus</t>
  </si>
  <si>
    <t>LS6C/18m</t>
  </si>
  <si>
    <t>ASW 19 B</t>
  </si>
  <si>
    <t>Diamant 16.5</t>
  </si>
  <si>
    <t>Lak 17/15m</t>
  </si>
  <si>
    <t>Jantar Std 2/3</t>
  </si>
  <si>
    <t>DG80815m</t>
  </si>
  <si>
    <t>Cirrus STD</t>
  </si>
  <si>
    <t>ASW28/18m</t>
  </si>
  <si>
    <t>DG 1000</t>
  </si>
  <si>
    <t>Jantar Std 1</t>
  </si>
  <si>
    <t>LS 1F</t>
  </si>
  <si>
    <t>ASW 17/19m</t>
  </si>
  <si>
    <t>Astir CS/77</t>
  </si>
  <si>
    <t>ASW 17/20.5m</t>
  </si>
  <si>
    <t>ASW 15B</t>
  </si>
  <si>
    <t>Jantar 2/2B</t>
  </si>
  <si>
    <t>Cobra</t>
  </si>
  <si>
    <t>LS 6a/b</t>
  </si>
  <si>
    <t>Libelle STD</t>
  </si>
  <si>
    <t>Nimbus 2/2B/2C</t>
  </si>
  <si>
    <t>LS 1a,b,c &amp; d</t>
  </si>
  <si>
    <t>Ventus C/15m</t>
  </si>
  <si>
    <t>HP14</t>
  </si>
  <si>
    <t>ASW 20/16.6m</t>
  </si>
  <si>
    <t>DG 505</t>
  </si>
  <si>
    <t>DG 600M/15m</t>
  </si>
  <si>
    <t>Salto</t>
  </si>
  <si>
    <t>Ventus A/B</t>
  </si>
  <si>
    <t>Grob Twin Astir</t>
  </si>
  <si>
    <t>Grob Twin 2/3</t>
  </si>
  <si>
    <t>Jantar Junior</t>
  </si>
  <si>
    <t>Jantar 1</t>
  </si>
  <si>
    <t>Libelle Club</t>
  </si>
  <si>
    <t>Foka 5</t>
  </si>
  <si>
    <t>Kestrel/19m</t>
  </si>
  <si>
    <t>DG 200 17m</t>
  </si>
  <si>
    <t>IS 28B2</t>
  </si>
  <si>
    <t>KA6-E</t>
  </si>
  <si>
    <t>Boomerang</t>
  </si>
  <si>
    <t>Puchacz</t>
  </si>
  <si>
    <t>Bergfalke 4</t>
  </si>
  <si>
    <t>Puchatek</t>
  </si>
  <si>
    <t>KA6-CR</t>
  </si>
  <si>
    <t>Arrow</t>
  </si>
  <si>
    <t>IS 28M</t>
  </si>
  <si>
    <t>Bergfalke 3</t>
  </si>
  <si>
    <t>Blanik</t>
  </si>
  <si>
    <t>Olympia</t>
  </si>
  <si>
    <t>Zephyrus</t>
  </si>
  <si>
    <t>GFA Glider Handicaps 20010/11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</si>
</sst>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7.5"/>
      <color indexed="18"/>
      <name val="Verdana"/>
      <family val="2"/>
    </font>
    <font>
      <b/>
      <sz val="7.5"/>
      <color indexed="18"/>
      <name val="Verdana"/>
      <family val="2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2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000080"/>
      <name val="Verdana"/>
      <family val="2"/>
    </font>
    <font>
      <b/>
      <sz val="7.5"/>
      <color rgb="FF000080"/>
      <name val="Verdana"/>
      <family val="2"/>
    </font>
    <font>
      <b/>
      <sz val="10"/>
      <color theme="1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22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44" fillId="32" borderId="0" xfId="0" applyFont="1" applyFill="1" applyAlignment="1">
      <alignment horizontal="left" wrapText="1"/>
    </xf>
    <xf numFmtId="0" fontId="44" fillId="32" borderId="0" xfId="0" applyFont="1" applyFill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 wrapText="1"/>
    </xf>
    <xf numFmtId="0" fontId="44" fillId="32" borderId="13" xfId="0" applyFont="1" applyFill="1" applyBorder="1" applyAlignment="1">
      <alignment horizontal="left" wrapText="1"/>
    </xf>
    <xf numFmtId="0" fontId="44" fillId="32" borderId="14" xfId="0" applyFont="1" applyFill="1" applyBorder="1" applyAlignment="1">
      <alignment horizontal="center" wrapText="1"/>
    </xf>
    <xf numFmtId="0" fontId="44" fillId="32" borderId="15" xfId="0" applyFont="1" applyFill="1" applyBorder="1" applyAlignment="1">
      <alignment horizontal="left" wrapText="1"/>
    </xf>
    <xf numFmtId="0" fontId="44" fillId="32" borderId="16" xfId="0" applyFont="1" applyFill="1" applyBorder="1" applyAlignment="1">
      <alignment horizontal="center" wrapText="1"/>
    </xf>
    <xf numFmtId="0" fontId="44" fillId="32" borderId="16" xfId="0" applyFont="1" applyFill="1" applyBorder="1" applyAlignment="1">
      <alignment horizontal="left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6" fillId="0" borderId="0" xfId="53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46" fillId="0" borderId="18" xfId="0" applyFont="1" applyBorder="1" applyAlignment="1">
      <alignment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 horizontal="right" wrapText="1"/>
    </xf>
    <xf numFmtId="0" fontId="49" fillId="0" borderId="20" xfId="0" applyFont="1" applyBorder="1" applyAlignment="1">
      <alignment horizontal="right" wrapText="1"/>
    </xf>
    <xf numFmtId="0" fontId="49" fillId="0" borderId="0" xfId="0" applyFont="1" applyAlignment="1">
      <alignment/>
    </xf>
    <xf numFmtId="0" fontId="49" fillId="0" borderId="21" xfId="0" applyFont="1" applyBorder="1" applyAlignment="1">
      <alignment wrapText="1"/>
    </xf>
    <xf numFmtId="0" fontId="49" fillId="0" borderId="21" xfId="0" applyFont="1" applyBorder="1" applyAlignment="1">
      <alignment horizontal="right" wrapText="1"/>
    </xf>
    <xf numFmtId="0" fontId="49" fillId="0" borderId="22" xfId="0" applyFont="1" applyBorder="1" applyAlignment="1">
      <alignment horizontal="right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9" xfId="0" applyFont="1" applyBorder="1" applyAlignment="1">
      <alignment horizontal="right" wrapText="1"/>
    </xf>
    <xf numFmtId="0" fontId="49" fillId="0" borderId="21" xfId="0" applyFont="1" applyBorder="1" applyAlignment="1">
      <alignment wrapText="1"/>
    </xf>
    <xf numFmtId="0" fontId="49" fillId="0" borderId="21" xfId="0" applyFont="1" applyBorder="1" applyAlignment="1">
      <alignment horizontal="right" wrapText="1"/>
    </xf>
    <xf numFmtId="0" fontId="49" fillId="0" borderId="22" xfId="0" applyFont="1" applyBorder="1" applyAlignment="1">
      <alignment horizontal="right" wrapText="1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085"/>
          <c:w val="0.8705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Sammenligning!$B$1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Sammenligning!$A$2:$A$12</c:f>
              <c:strCache/>
            </c:strRef>
          </c:cat>
          <c:val>
            <c:numRef>
              <c:f>Sammenligning!$B$2:$B$12</c:f>
              <c:numCache/>
            </c:numRef>
          </c:val>
          <c:smooth val="0"/>
        </c:ser>
        <c:ser>
          <c:idx val="1"/>
          <c:order val="1"/>
          <c:tx>
            <c:strRef>
              <c:f>Sammenligning!$C$1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Sammenligning!$A$2:$A$12</c:f>
              <c:strCache/>
            </c:strRef>
          </c:cat>
          <c:val>
            <c:numRef>
              <c:f>Sammenligning!$C$2:$C$12</c:f>
              <c:numCache/>
            </c:numRef>
          </c:val>
          <c:smooth val="0"/>
        </c:ser>
        <c:ser>
          <c:idx val="2"/>
          <c:order val="2"/>
          <c:tx>
            <c:strRef>
              <c:f>Sammenligning!$D$1</c:f>
              <c:strCache>
                <c:ptCount val="1"/>
                <c:pt idx="0">
                  <c:v>AUS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Sammenligning!$A$2:$A$12</c:f>
              <c:strCache/>
            </c:strRef>
          </c:cat>
          <c:val>
            <c:numRef>
              <c:f>Sammenligning!$D$2:$D$12</c:f>
              <c:numCache/>
            </c:numRef>
          </c:val>
          <c:smooth val="0"/>
        </c:ser>
        <c:ser>
          <c:idx val="3"/>
          <c:order val="3"/>
          <c:tx>
            <c:strRef>
              <c:f>Sammenligning!$E$1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Sammenligning!$A$2:$A$12</c:f>
              <c:strCache/>
            </c:strRef>
          </c:cat>
          <c:val>
            <c:numRef>
              <c:f>Sammenligning!$E$2:$E$12</c:f>
              <c:numCache/>
            </c:numRef>
          </c:val>
          <c:smooth val="0"/>
        </c:ser>
        <c:marker val="1"/>
        <c:axId val="19697649"/>
        <c:axId val="43061114"/>
      </c:lineChart>
      <c:catAx>
        <c:axId val="1969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114"/>
        <c:crosses val="autoZero"/>
        <c:auto val="1"/>
        <c:lblOffset val="100"/>
        <c:tickLblSkip val="1"/>
        <c:noMultiLvlLbl val="0"/>
      </c:catAx>
      <c:valAx>
        <c:axId val="43061114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97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225"/>
          <c:w val="0.089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31"/>
          <c:w val="0.824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Sammenligning!$B$20</c:f>
              <c:strCache>
                <c:ptCount val="1"/>
                <c:pt idx="0">
                  <c:v>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Sammenligning!$A$21:$A$31</c:f>
              <c:strCache/>
            </c:strRef>
          </c:cat>
          <c:val>
            <c:numRef>
              <c:f>Sammenligning!$B$21:$B$31</c:f>
              <c:numCache/>
            </c:numRef>
          </c:val>
          <c:smooth val="0"/>
        </c:ser>
        <c:ser>
          <c:idx val="1"/>
          <c:order val="1"/>
          <c:tx>
            <c:strRef>
              <c:f>Sammenligning!$C$20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Sammenligning!$A$21:$A$31</c:f>
              <c:strCache/>
            </c:strRef>
          </c:cat>
          <c:val>
            <c:numRef>
              <c:f>Sammenligning!$C$21:$C$31</c:f>
              <c:numCache/>
            </c:numRef>
          </c:val>
          <c:smooth val="0"/>
        </c:ser>
        <c:ser>
          <c:idx val="2"/>
          <c:order val="2"/>
          <c:tx>
            <c:strRef>
              <c:f>Sammenligning!$D$20</c:f>
              <c:strCache>
                <c:ptCount val="1"/>
                <c:pt idx="0">
                  <c:v>AUS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Sammenligning!$A$21:$A$31</c:f>
              <c:strCache/>
            </c:strRef>
          </c:cat>
          <c:val>
            <c:numRef>
              <c:f>Sammenligning!$D$21:$D$31</c:f>
              <c:numCache/>
            </c:numRef>
          </c:val>
          <c:smooth val="0"/>
        </c:ser>
        <c:ser>
          <c:idx val="3"/>
          <c:order val="3"/>
          <c:tx>
            <c:strRef>
              <c:f>Sammenligning!$E$20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Sammenligning!$A$21:$A$31</c:f>
              <c:strCache/>
            </c:strRef>
          </c:cat>
          <c:val>
            <c:numRef>
              <c:f>Sammenligning!$E$21:$E$31</c:f>
              <c:numCache/>
            </c:numRef>
          </c:val>
          <c:smooth val="0"/>
        </c:ser>
        <c:marker val="1"/>
        <c:axId val="52005707"/>
        <c:axId val="65398180"/>
      </c:lineChart>
      <c:catAx>
        <c:axId val="5200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8180"/>
        <c:crosses val="autoZero"/>
        <c:auto val="1"/>
        <c:lblOffset val="100"/>
        <c:tickLblSkip val="1"/>
        <c:noMultiLvlLbl val="0"/>
      </c:catAx>
      <c:valAx>
        <c:axId val="65398180"/>
        <c:scaling>
          <c:orientation val="minMax"/>
          <c:max val="1.12"/>
          <c:min val="0.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2005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225"/>
          <c:w val="0.089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0</xdr:rowOff>
    </xdr:from>
    <xdr:to>
      <xdr:col>17</xdr:col>
      <xdr:colOff>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3990975" y="190500"/>
        <a:ext cx="6762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18</xdr:row>
      <xdr:rowOff>180975</xdr:rowOff>
    </xdr:from>
    <xdr:to>
      <xdr:col>17</xdr:col>
      <xdr:colOff>28575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4019550" y="3609975"/>
        <a:ext cx="67627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47625</xdr:colOff>
      <xdr:row>397</xdr:row>
      <xdr:rowOff>95250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963275" y="75723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5</xdr:row>
      <xdr:rowOff>38100</xdr:rowOff>
    </xdr:from>
    <xdr:ext cx="4143375" cy="800100"/>
    <xdr:sp>
      <xdr:nvSpPr>
        <xdr:cNvPr id="2" name="TextBox 2"/>
        <xdr:cNvSpPr txBox="1">
          <a:spLocks noChangeArrowheads="1"/>
        </xdr:cNvSpPr>
      </xdr:nvSpPr>
      <xdr:spPr>
        <a:xfrm>
          <a:off x="10010775" y="990600"/>
          <a:ext cx="41433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competition weightis different from the specified handicap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weight(almost always),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handicap factor shall be multiplied by the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following: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 (Competition Weight - Handicap Weight) x 0.0002 ).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2009.gfa.org.au/Docs/sport/competition/Handicaps0910_Multi%20Class.pdf" TargetMode="External" /><Relationship Id="rId2" Type="http://schemas.openxmlformats.org/officeDocument/2006/relationships/hyperlink" Target="http://2009.gfa.org.au/Docs/sport/competition/Handicaps0910_ClubClas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15.00390625" style="0" bestFit="1" customWidth="1"/>
  </cols>
  <sheetData>
    <row r="1" spans="2:5" s="20" customFormat="1" ht="15">
      <c r="B1" s="20" t="s">
        <v>1271</v>
      </c>
      <c r="C1" s="20" t="s">
        <v>1185</v>
      </c>
      <c r="D1" s="20" t="s">
        <v>1184</v>
      </c>
      <c r="E1" s="20" t="s">
        <v>1273</v>
      </c>
    </row>
    <row r="2" spans="1:14" ht="15">
      <c r="A2" t="s">
        <v>1261</v>
      </c>
      <c r="B2">
        <v>110</v>
      </c>
      <c r="C2">
        <v>102</v>
      </c>
      <c r="D2">
        <v>102</v>
      </c>
      <c r="E2">
        <v>112</v>
      </c>
      <c r="J2" s="20"/>
      <c r="K2" s="20"/>
      <c r="L2" s="20"/>
      <c r="M2" s="20"/>
      <c r="N2" s="20"/>
    </row>
    <row r="3" spans="1:14" ht="15">
      <c r="A3" t="s">
        <v>1262</v>
      </c>
      <c r="B3">
        <v>120</v>
      </c>
      <c r="C3">
        <v>110</v>
      </c>
      <c r="D3">
        <v>104</v>
      </c>
      <c r="E3">
        <v>117</v>
      </c>
      <c r="J3" s="20"/>
      <c r="K3" s="20"/>
      <c r="L3" s="20"/>
      <c r="M3" s="20"/>
      <c r="N3" s="20"/>
    </row>
    <row r="4" spans="1:14" ht="15">
      <c r="A4" t="s">
        <v>1263</v>
      </c>
      <c r="B4">
        <v>114</v>
      </c>
      <c r="C4">
        <v>106</v>
      </c>
      <c r="D4">
        <v>104</v>
      </c>
      <c r="E4">
        <v>114</v>
      </c>
      <c r="J4" s="20"/>
      <c r="K4" s="20"/>
      <c r="L4" s="20"/>
      <c r="M4" s="20"/>
      <c r="N4" s="20"/>
    </row>
    <row r="5" spans="1:14" ht="15">
      <c r="A5" t="s">
        <v>672</v>
      </c>
      <c r="B5">
        <v>120</v>
      </c>
      <c r="C5">
        <v>110</v>
      </c>
      <c r="D5">
        <v>104</v>
      </c>
      <c r="E5">
        <v>119</v>
      </c>
      <c r="J5" s="20"/>
      <c r="K5" s="20"/>
      <c r="L5" s="20"/>
      <c r="M5" s="20"/>
      <c r="N5" s="20"/>
    </row>
    <row r="6" spans="1:14" ht="15">
      <c r="A6" t="s">
        <v>1264</v>
      </c>
      <c r="B6">
        <v>120</v>
      </c>
      <c r="C6">
        <v>110</v>
      </c>
      <c r="D6">
        <v>105</v>
      </c>
      <c r="E6">
        <v>117</v>
      </c>
      <c r="J6" s="20"/>
      <c r="K6" s="20"/>
      <c r="L6" s="20"/>
      <c r="M6" s="20"/>
      <c r="N6" s="20"/>
    </row>
    <row r="7" spans="1:30" ht="15">
      <c r="A7" t="s">
        <v>1265</v>
      </c>
      <c r="B7">
        <v>126</v>
      </c>
      <c r="C7">
        <v>116</v>
      </c>
      <c r="D7">
        <v>108</v>
      </c>
      <c r="E7">
        <v>123</v>
      </c>
      <c r="J7" s="20"/>
      <c r="K7" s="20"/>
      <c r="L7" s="20"/>
      <c r="M7" s="20"/>
      <c r="N7" s="20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15">
      <c r="A8" t="s">
        <v>1266</v>
      </c>
      <c r="B8">
        <v>112</v>
      </c>
      <c r="C8">
        <v>101</v>
      </c>
      <c r="D8">
        <v>102</v>
      </c>
      <c r="E8">
        <v>110</v>
      </c>
      <c r="J8" s="20"/>
      <c r="K8" s="20"/>
      <c r="L8" s="20"/>
      <c r="M8" s="20"/>
      <c r="N8" s="20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15">
      <c r="A9" t="s">
        <v>1267</v>
      </c>
      <c r="B9">
        <v>120</v>
      </c>
      <c r="C9">
        <v>110</v>
      </c>
      <c r="D9">
        <v>104</v>
      </c>
      <c r="E9">
        <v>114</v>
      </c>
      <c r="J9" s="20"/>
      <c r="K9" s="20"/>
      <c r="L9" s="20"/>
      <c r="M9" s="20"/>
      <c r="N9" s="20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15">
      <c r="A10" t="s">
        <v>1268</v>
      </c>
      <c r="B10">
        <v>126</v>
      </c>
      <c r="C10">
        <v>116</v>
      </c>
      <c r="D10">
        <v>108</v>
      </c>
      <c r="E10">
        <v>129</v>
      </c>
      <c r="J10" s="20"/>
      <c r="K10" s="20"/>
      <c r="L10" s="20"/>
      <c r="M10" s="20"/>
      <c r="N10" s="20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ht="15">
      <c r="A11" t="s">
        <v>1269</v>
      </c>
      <c r="B11">
        <v>114</v>
      </c>
      <c r="C11">
        <v>106</v>
      </c>
      <c r="D11">
        <v>103</v>
      </c>
      <c r="E11">
        <v>108</v>
      </c>
      <c r="J11" s="20"/>
      <c r="K11" s="20"/>
      <c r="L11" s="20"/>
      <c r="M11" s="20"/>
      <c r="N11" s="20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14" ht="15">
      <c r="A12" t="s">
        <v>1270</v>
      </c>
      <c r="B12">
        <v>114</v>
      </c>
      <c r="C12">
        <v>106</v>
      </c>
      <c r="D12">
        <v>104</v>
      </c>
      <c r="E12">
        <v>114</v>
      </c>
      <c r="J12" s="20"/>
      <c r="K12" s="20"/>
      <c r="L12" s="20"/>
      <c r="M12" s="20"/>
      <c r="N12" s="20"/>
    </row>
    <row r="13" spans="10:17" ht="15">
      <c r="J13" s="20"/>
      <c r="K13" s="20"/>
      <c r="L13" s="20"/>
      <c r="M13" s="20"/>
      <c r="N13" s="20"/>
      <c r="Q13" s="25"/>
    </row>
    <row r="14" spans="10:17" ht="15">
      <c r="J14" s="20"/>
      <c r="K14" s="26"/>
      <c r="L14" s="26"/>
      <c r="M14" s="26"/>
      <c r="N14" s="26"/>
      <c r="Q14" s="25"/>
    </row>
    <row r="15" spans="4:17" ht="15">
      <c r="D15" s="20"/>
      <c r="E15" s="20"/>
      <c r="J15" s="20"/>
      <c r="K15" s="20"/>
      <c r="L15" s="20"/>
      <c r="M15" s="20"/>
      <c r="N15" s="20"/>
      <c r="Q15" s="25"/>
    </row>
    <row r="16" spans="10:17" ht="15">
      <c r="J16" s="20"/>
      <c r="K16" s="26"/>
      <c r="L16" s="26"/>
      <c r="M16" s="26"/>
      <c r="N16" s="26"/>
      <c r="Q16" s="25"/>
    </row>
    <row r="17" spans="1:17" ht="15">
      <c r="A17" s="20" t="s">
        <v>1274</v>
      </c>
      <c r="B17" s="26">
        <f>AVERAGE(B2:B12)</f>
        <v>117.81818181818181</v>
      </c>
      <c r="C17" s="26">
        <f>AVERAGE(C2:C12)</f>
        <v>108.45454545454545</v>
      </c>
      <c r="D17" s="26">
        <f>AVERAGE(D2:D12)</f>
        <v>104.36363636363636</v>
      </c>
      <c r="E17" s="26">
        <f>AVERAGE(E2:E12)</f>
        <v>116.0909090909091</v>
      </c>
      <c r="J17" s="20"/>
      <c r="K17" s="26"/>
      <c r="L17" s="26"/>
      <c r="M17" s="26"/>
      <c r="N17" s="26"/>
      <c r="Q17" s="25"/>
    </row>
    <row r="18" spans="10:17" ht="15">
      <c r="J18" s="20"/>
      <c r="K18" s="26"/>
      <c r="L18" s="26"/>
      <c r="M18" s="26"/>
      <c r="N18" s="26"/>
      <c r="Q18" s="25"/>
    </row>
    <row r="19" spans="10:17" ht="15">
      <c r="J19" s="20"/>
      <c r="K19" s="26"/>
      <c r="L19" s="26"/>
      <c r="M19" s="26"/>
      <c r="N19" s="26"/>
      <c r="Q19" s="25"/>
    </row>
    <row r="20" spans="2:17" ht="15">
      <c r="B20" s="20" t="s">
        <v>1271</v>
      </c>
      <c r="C20" s="20" t="s">
        <v>1185</v>
      </c>
      <c r="D20" s="20" t="s">
        <v>1184</v>
      </c>
      <c r="E20" s="20" t="s">
        <v>1273</v>
      </c>
      <c r="J20" s="20"/>
      <c r="K20" s="26"/>
      <c r="L20" s="26"/>
      <c r="M20" s="26"/>
      <c r="N20" s="26"/>
      <c r="Q20" s="25"/>
    </row>
    <row r="21" spans="1:17" ht="15">
      <c r="A21" s="20" t="s">
        <v>1261</v>
      </c>
      <c r="B21" s="27">
        <f aca="true" t="shared" si="0" ref="B21:E31">B2/B$17</f>
        <v>0.933641975308642</v>
      </c>
      <c r="C21" s="27">
        <f t="shared" si="0"/>
        <v>0.9404861693210395</v>
      </c>
      <c r="D21" s="27">
        <f t="shared" si="0"/>
        <v>0.9773519163763067</v>
      </c>
      <c r="E21" s="27">
        <f t="shared" si="0"/>
        <v>0.9647611589663273</v>
      </c>
      <c r="J21" s="20"/>
      <c r="K21" s="26"/>
      <c r="L21" s="26"/>
      <c r="M21" s="26"/>
      <c r="N21" s="26"/>
      <c r="Q21" s="25"/>
    </row>
    <row r="22" spans="1:17" ht="15">
      <c r="A22" s="20" t="s">
        <v>1262</v>
      </c>
      <c r="B22" s="27">
        <f t="shared" si="0"/>
        <v>1.0185185185185186</v>
      </c>
      <c r="C22" s="27">
        <f t="shared" si="0"/>
        <v>1.0142497904442582</v>
      </c>
      <c r="D22" s="27">
        <f t="shared" si="0"/>
        <v>0.9965156794425087</v>
      </c>
      <c r="E22" s="27">
        <f t="shared" si="0"/>
        <v>1.0078308535630383</v>
      </c>
      <c r="J22" s="20"/>
      <c r="K22" s="26"/>
      <c r="L22" s="26"/>
      <c r="M22" s="26"/>
      <c r="N22" s="26"/>
      <c r="Q22" s="25"/>
    </row>
    <row r="23" spans="1:17" ht="15">
      <c r="A23" s="20" t="s">
        <v>1263</v>
      </c>
      <c r="B23" s="27">
        <f t="shared" si="0"/>
        <v>0.9675925925925927</v>
      </c>
      <c r="C23" s="27">
        <f t="shared" si="0"/>
        <v>0.9773679798826488</v>
      </c>
      <c r="D23" s="27">
        <f t="shared" si="0"/>
        <v>0.9965156794425087</v>
      </c>
      <c r="E23" s="27">
        <f t="shared" si="0"/>
        <v>0.9819890368050117</v>
      </c>
      <c r="J23" s="20"/>
      <c r="K23" s="26"/>
      <c r="L23" s="26"/>
      <c r="M23" s="26"/>
      <c r="N23" s="26"/>
      <c r="Q23" s="25"/>
    </row>
    <row r="24" spans="1:14" ht="15">
      <c r="A24" s="20" t="s">
        <v>672</v>
      </c>
      <c r="B24" s="27">
        <f t="shared" si="0"/>
        <v>1.0185185185185186</v>
      </c>
      <c r="C24" s="27">
        <f t="shared" si="0"/>
        <v>1.0142497904442582</v>
      </c>
      <c r="D24" s="27">
        <f t="shared" si="0"/>
        <v>0.9965156794425087</v>
      </c>
      <c r="E24" s="27">
        <f t="shared" si="0"/>
        <v>1.0250587314017228</v>
      </c>
      <c r="J24" s="20"/>
      <c r="K24" s="26"/>
      <c r="L24" s="26"/>
      <c r="M24" s="26"/>
      <c r="N24" s="26"/>
    </row>
    <row r="25" spans="1:14" ht="15">
      <c r="A25" s="20" t="s">
        <v>1264</v>
      </c>
      <c r="B25" s="27">
        <f t="shared" si="0"/>
        <v>1.0185185185185186</v>
      </c>
      <c r="C25" s="27">
        <f t="shared" si="0"/>
        <v>1.0142497904442582</v>
      </c>
      <c r="D25" s="27">
        <f t="shared" si="0"/>
        <v>1.0060975609756098</v>
      </c>
      <c r="E25" s="27">
        <f t="shared" si="0"/>
        <v>1.0078308535630383</v>
      </c>
      <c r="J25" s="20"/>
      <c r="K25" s="26"/>
      <c r="L25" s="26"/>
      <c r="M25" s="26"/>
      <c r="N25" s="26"/>
    </row>
    <row r="26" spans="1:14" ht="15">
      <c r="A26" s="20" t="s">
        <v>1265</v>
      </c>
      <c r="B26" s="27">
        <f t="shared" si="0"/>
        <v>1.0694444444444444</v>
      </c>
      <c r="C26" s="27">
        <f t="shared" si="0"/>
        <v>1.0695725062866723</v>
      </c>
      <c r="D26" s="27">
        <f t="shared" si="0"/>
        <v>1.0348432055749128</v>
      </c>
      <c r="E26" s="27">
        <f t="shared" si="0"/>
        <v>1.0595144870790916</v>
      </c>
      <c r="J26" s="20"/>
      <c r="K26" s="26"/>
      <c r="L26" s="26"/>
      <c r="M26" s="26"/>
      <c r="N26" s="26"/>
    </row>
    <row r="27" spans="1:13" ht="15">
      <c r="A27" s="20" t="s">
        <v>1266</v>
      </c>
      <c r="B27" s="27">
        <f t="shared" si="0"/>
        <v>0.9506172839506173</v>
      </c>
      <c r="C27" s="27">
        <f t="shared" si="0"/>
        <v>0.9312657166806371</v>
      </c>
      <c r="D27" s="27">
        <f t="shared" si="0"/>
        <v>0.9773519163763067</v>
      </c>
      <c r="E27" s="27">
        <f t="shared" si="0"/>
        <v>0.9475332811276429</v>
      </c>
      <c r="J27" s="20"/>
      <c r="K27" s="20"/>
      <c r="L27" s="25"/>
      <c r="M27" s="20"/>
    </row>
    <row r="28" spans="1:13" ht="15">
      <c r="A28" s="20" t="s">
        <v>1267</v>
      </c>
      <c r="B28" s="27">
        <f t="shared" si="0"/>
        <v>1.0185185185185186</v>
      </c>
      <c r="C28" s="27">
        <f t="shared" si="0"/>
        <v>1.0142497904442582</v>
      </c>
      <c r="D28" s="27">
        <f t="shared" si="0"/>
        <v>0.9965156794425087</v>
      </c>
      <c r="E28" s="27">
        <f t="shared" si="0"/>
        <v>0.9819890368050117</v>
      </c>
      <c r="J28" s="20"/>
      <c r="K28" s="26"/>
      <c r="L28" s="26"/>
      <c r="M28" s="26"/>
    </row>
    <row r="29" spans="1:13" ht="15">
      <c r="A29" s="20" t="s">
        <v>1268</v>
      </c>
      <c r="B29" s="27">
        <f t="shared" si="0"/>
        <v>1.0694444444444444</v>
      </c>
      <c r="C29" s="27">
        <f t="shared" si="0"/>
        <v>1.0695725062866723</v>
      </c>
      <c r="D29" s="27">
        <f t="shared" si="0"/>
        <v>1.0348432055749128</v>
      </c>
      <c r="E29" s="27">
        <f t="shared" si="0"/>
        <v>1.111198120595145</v>
      </c>
      <c r="J29" s="20"/>
      <c r="K29" s="26"/>
      <c r="L29" s="26"/>
      <c r="M29" s="26"/>
    </row>
    <row r="30" spans="1:13" ht="15">
      <c r="A30" s="20" t="s">
        <v>1269</v>
      </c>
      <c r="B30" s="27">
        <f t="shared" si="0"/>
        <v>0.9675925925925927</v>
      </c>
      <c r="C30" s="27">
        <f t="shared" si="0"/>
        <v>0.9773679798826488</v>
      </c>
      <c r="D30" s="27">
        <f t="shared" si="0"/>
        <v>0.9869337979094077</v>
      </c>
      <c r="E30" s="27">
        <f t="shared" si="0"/>
        <v>0.9303054032889585</v>
      </c>
      <c r="J30" s="20"/>
      <c r="K30" s="26"/>
      <c r="L30" s="26"/>
      <c r="M30" s="26"/>
    </row>
    <row r="31" spans="1:13" ht="15">
      <c r="A31" s="20" t="s">
        <v>1270</v>
      </c>
      <c r="B31" s="27">
        <f t="shared" si="0"/>
        <v>0.9675925925925927</v>
      </c>
      <c r="C31" s="27">
        <f t="shared" si="0"/>
        <v>0.9773679798826488</v>
      </c>
      <c r="D31" s="27">
        <f t="shared" si="0"/>
        <v>0.9965156794425087</v>
      </c>
      <c r="E31" s="27">
        <f t="shared" si="0"/>
        <v>0.9819890368050117</v>
      </c>
      <c r="J31" s="20"/>
      <c r="K31" s="26"/>
      <c r="L31" s="26"/>
      <c r="M31" s="26"/>
    </row>
    <row r="32" spans="10:13" ht="15">
      <c r="J32" s="20"/>
      <c r="K32" s="26"/>
      <c r="L32" s="26"/>
      <c r="M32" s="26"/>
    </row>
    <row r="33" spans="10:13" ht="15">
      <c r="J33" s="20"/>
      <c r="K33" s="26"/>
      <c r="L33" s="26"/>
      <c r="M33" s="26"/>
    </row>
    <row r="34" spans="10:13" ht="15">
      <c r="J34" s="20"/>
      <c r="K34" s="26"/>
      <c r="L34" s="26"/>
      <c r="M34" s="26"/>
    </row>
    <row r="35" spans="10:13" ht="15">
      <c r="J35" s="20"/>
      <c r="K35" s="26"/>
      <c r="L35" s="26"/>
      <c r="M35" s="26"/>
    </row>
    <row r="36" spans="10:13" ht="15">
      <c r="J36" s="20"/>
      <c r="K36" s="26"/>
      <c r="L36" s="26"/>
      <c r="M36" s="26"/>
    </row>
    <row r="37" spans="3:13" ht="15">
      <c r="C37" s="20"/>
      <c r="D37" s="20"/>
      <c r="E37" s="20"/>
      <c r="J37" s="20"/>
      <c r="K37" s="26"/>
      <c r="L37" s="26"/>
      <c r="M37" s="26"/>
    </row>
    <row r="38" spans="2:13" ht="15">
      <c r="B38" s="28"/>
      <c r="C38" s="28"/>
      <c r="D38" s="28"/>
      <c r="E38" s="28"/>
      <c r="J38" s="20"/>
      <c r="K38" s="26"/>
      <c r="L38" s="26"/>
      <c r="M38" s="26"/>
    </row>
    <row r="39" spans="1:13" ht="15">
      <c r="A39" s="20"/>
      <c r="B39" s="28"/>
      <c r="C39" s="28"/>
      <c r="D39" s="28"/>
      <c r="E39" s="28"/>
      <c r="J39" s="20"/>
      <c r="K39" s="26"/>
      <c r="L39" s="26"/>
      <c r="M39" s="26"/>
    </row>
    <row r="40" spans="1:5" ht="15">
      <c r="A40" s="20"/>
      <c r="B40" s="28"/>
      <c r="C40" s="28"/>
      <c r="D40" s="28"/>
      <c r="E40" s="28"/>
    </row>
    <row r="41" spans="1:5" ht="15">
      <c r="A41" s="20"/>
      <c r="B41" s="28"/>
      <c r="C41" s="28"/>
      <c r="D41" s="28"/>
      <c r="E41" s="28"/>
    </row>
    <row r="42" spans="1:5" ht="15">
      <c r="A42" s="20"/>
      <c r="B42" s="28"/>
      <c r="C42" s="28"/>
      <c r="D42" s="28"/>
      <c r="E42" s="28"/>
    </row>
    <row r="43" spans="1:5" ht="15">
      <c r="A43" s="20"/>
      <c r="B43" s="28"/>
      <c r="C43" s="28"/>
      <c r="D43" s="28"/>
      <c r="E43" s="28"/>
    </row>
    <row r="44" spans="1:5" ht="15">
      <c r="A44" s="20"/>
      <c r="B44" s="28"/>
      <c r="C44" s="28"/>
      <c r="D44" s="28"/>
      <c r="E44" s="28"/>
    </row>
    <row r="45" spans="1:5" ht="15">
      <c r="A45" s="20"/>
      <c r="B45" s="28"/>
      <c r="C45" s="28"/>
      <c r="D45" s="28"/>
      <c r="E45" s="28"/>
    </row>
    <row r="46" spans="1:5" ht="15">
      <c r="A46" s="20"/>
      <c r="B46" s="28"/>
      <c r="C46" s="28"/>
      <c r="D46" s="28"/>
      <c r="E46" s="28"/>
    </row>
    <row r="47" spans="1:5" ht="15">
      <c r="A47" s="20"/>
      <c r="B47" s="28"/>
      <c r="C47" s="28"/>
      <c r="D47" s="28"/>
      <c r="E47" s="28"/>
    </row>
    <row r="48" spans="1:5" ht="15">
      <c r="A48" s="20"/>
      <c r="B48" s="28"/>
      <c r="C48" s="28"/>
      <c r="D48" s="28"/>
      <c r="E48" s="28"/>
    </row>
    <row r="49" spans="2:5" ht="15">
      <c r="B49" s="28"/>
      <c r="C49" s="28"/>
      <c r="D49" s="28"/>
      <c r="E49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6.140625" style="0" bestFit="1" customWidth="1"/>
    <col min="2" max="2" width="31.140625" style="20" customWidth="1"/>
  </cols>
  <sheetData>
    <row r="1" spans="1:2" s="20" customFormat="1" ht="15">
      <c r="A1" s="31" t="s">
        <v>1697</v>
      </c>
      <c r="B1" s="31" t="s">
        <v>14</v>
      </c>
    </row>
    <row r="2" spans="1:2" ht="15">
      <c r="A2" t="s">
        <v>1275</v>
      </c>
      <c r="B2" s="20">
        <v>78</v>
      </c>
    </row>
    <row r="3" spans="1:2" ht="15">
      <c r="A3" t="s">
        <v>1276</v>
      </c>
      <c r="B3" s="20">
        <v>72</v>
      </c>
    </row>
    <row r="4" spans="1:2" ht="15">
      <c r="A4" t="s">
        <v>1277</v>
      </c>
      <c r="B4" s="20">
        <v>70</v>
      </c>
    </row>
    <row r="5" spans="1:2" ht="15">
      <c r="A5" t="s">
        <v>1278</v>
      </c>
      <c r="B5" s="20">
        <v>96</v>
      </c>
    </row>
    <row r="6" spans="1:2" ht="15">
      <c r="A6" t="s">
        <v>1279</v>
      </c>
      <c r="B6" s="20">
        <v>106</v>
      </c>
    </row>
    <row r="7" spans="1:2" ht="15">
      <c r="A7" t="s">
        <v>1280</v>
      </c>
      <c r="B7" s="20">
        <v>104</v>
      </c>
    </row>
    <row r="8" spans="1:2" ht="15">
      <c r="A8" t="s">
        <v>1281</v>
      </c>
      <c r="B8" s="20">
        <v>108</v>
      </c>
    </row>
    <row r="9" spans="1:2" ht="15">
      <c r="A9" t="s">
        <v>1282</v>
      </c>
      <c r="B9" s="20">
        <v>84</v>
      </c>
    </row>
    <row r="10" spans="1:2" ht="15">
      <c r="A10" t="s">
        <v>1283</v>
      </c>
      <c r="B10" s="20">
        <v>84</v>
      </c>
    </row>
    <row r="11" spans="1:2" ht="15">
      <c r="A11" t="s">
        <v>1284</v>
      </c>
      <c r="B11" s="20">
        <v>108</v>
      </c>
    </row>
    <row r="12" spans="1:2" ht="15">
      <c r="A12" t="s">
        <v>1285</v>
      </c>
      <c r="B12" s="20">
        <v>122</v>
      </c>
    </row>
    <row r="13" spans="1:2" ht="15">
      <c r="A13" t="s">
        <v>1286</v>
      </c>
      <c r="B13" s="20">
        <v>92</v>
      </c>
    </row>
    <row r="14" spans="1:2" ht="15">
      <c r="A14" t="s">
        <v>1287</v>
      </c>
      <c r="B14" s="20">
        <v>98</v>
      </c>
    </row>
    <row r="15" spans="1:2" ht="15">
      <c r="A15" t="s">
        <v>1288</v>
      </c>
      <c r="B15" s="20">
        <v>98</v>
      </c>
    </row>
    <row r="16" spans="1:2" ht="15">
      <c r="A16" t="s">
        <v>1289</v>
      </c>
      <c r="B16" s="20">
        <v>92</v>
      </c>
    </row>
    <row r="17" spans="1:2" ht="15">
      <c r="A17" t="s">
        <v>1290</v>
      </c>
      <c r="B17" s="20">
        <v>103</v>
      </c>
    </row>
    <row r="18" spans="1:2" ht="15">
      <c r="A18" t="s">
        <v>1291</v>
      </c>
      <c r="B18" s="20">
        <v>103</v>
      </c>
    </row>
    <row r="19" spans="1:2" ht="15">
      <c r="A19" t="s">
        <v>1292</v>
      </c>
      <c r="B19" s="20">
        <v>124</v>
      </c>
    </row>
    <row r="20" spans="1:2" ht="15">
      <c r="A20" t="s">
        <v>1293</v>
      </c>
      <c r="B20" s="20">
        <v>110</v>
      </c>
    </row>
    <row r="21" spans="1:2" ht="15">
      <c r="A21" t="s">
        <v>1294</v>
      </c>
      <c r="B21" s="20">
        <v>114</v>
      </c>
    </row>
    <row r="22" spans="1:2" ht="15">
      <c r="A22" t="s">
        <v>1295</v>
      </c>
      <c r="B22" s="20">
        <v>106</v>
      </c>
    </row>
    <row r="23" spans="1:6" ht="15">
      <c r="A23" t="s">
        <v>1296</v>
      </c>
      <c r="B23" s="20">
        <v>114</v>
      </c>
      <c r="F23" s="29"/>
    </row>
    <row r="24" spans="1:6" ht="15">
      <c r="A24" t="s">
        <v>1297</v>
      </c>
      <c r="B24" s="20">
        <v>120</v>
      </c>
      <c r="F24" s="29"/>
    </row>
    <row r="25" spans="1:2" ht="15">
      <c r="A25" t="s">
        <v>924</v>
      </c>
      <c r="B25" s="20">
        <v>124</v>
      </c>
    </row>
    <row r="26" spans="1:2" ht="15">
      <c r="A26" t="s">
        <v>1298</v>
      </c>
      <c r="B26" s="20">
        <v>126</v>
      </c>
    </row>
    <row r="27" spans="1:2" ht="15">
      <c r="A27" t="s">
        <v>1299</v>
      </c>
      <c r="B27" s="20">
        <v>128</v>
      </c>
    </row>
    <row r="28" spans="1:2" ht="15">
      <c r="A28" t="s">
        <v>1192</v>
      </c>
      <c r="B28" s="20">
        <v>124</v>
      </c>
    </row>
    <row r="29" spans="1:2" ht="15">
      <c r="A29" t="s">
        <v>1300</v>
      </c>
      <c r="B29" s="20">
        <v>126</v>
      </c>
    </row>
    <row r="30" spans="1:2" ht="15">
      <c r="A30" t="s">
        <v>1301</v>
      </c>
      <c r="B30" s="20">
        <v>124</v>
      </c>
    </row>
    <row r="31" spans="1:2" ht="15">
      <c r="A31" t="s">
        <v>1302</v>
      </c>
      <c r="B31" s="20">
        <v>126</v>
      </c>
    </row>
    <row r="32" spans="1:6" ht="15">
      <c r="A32" t="s">
        <v>939</v>
      </c>
      <c r="B32" s="20">
        <v>120</v>
      </c>
      <c r="F32" s="29"/>
    </row>
    <row r="33" spans="1:6" ht="15">
      <c r="A33" t="s">
        <v>1193</v>
      </c>
      <c r="B33" s="20">
        <v>120</v>
      </c>
      <c r="F33" s="29"/>
    </row>
    <row r="34" spans="1:2" ht="15">
      <c r="A34" t="s">
        <v>942</v>
      </c>
      <c r="B34" s="20">
        <v>78</v>
      </c>
    </row>
    <row r="35" spans="1:2" ht="15">
      <c r="A35" t="s">
        <v>945</v>
      </c>
      <c r="B35" s="20">
        <v>82</v>
      </c>
    </row>
    <row r="36" spans="1:2" ht="15">
      <c r="A36" t="s">
        <v>948</v>
      </c>
      <c r="B36" s="20">
        <v>76</v>
      </c>
    </row>
    <row r="37" spans="1:2" ht="15">
      <c r="A37" t="s">
        <v>1303</v>
      </c>
      <c r="B37" s="20">
        <v>88</v>
      </c>
    </row>
    <row r="38" spans="1:2" ht="15">
      <c r="A38" t="s">
        <v>951</v>
      </c>
      <c r="B38" s="20">
        <v>92</v>
      </c>
    </row>
    <row r="39" spans="1:2" ht="15">
      <c r="A39" t="s">
        <v>954</v>
      </c>
      <c r="B39" s="20">
        <v>92</v>
      </c>
    </row>
    <row r="40" spans="1:2" ht="15">
      <c r="A40" t="s">
        <v>1304</v>
      </c>
      <c r="B40" s="20">
        <v>96</v>
      </c>
    </row>
    <row r="41" spans="1:2" ht="15">
      <c r="A41" t="s">
        <v>1305</v>
      </c>
      <c r="B41" s="20">
        <v>96</v>
      </c>
    </row>
    <row r="42" spans="1:2" ht="15">
      <c r="A42" t="s">
        <v>1306</v>
      </c>
      <c r="B42" s="20">
        <v>94</v>
      </c>
    </row>
    <row r="43" spans="1:2" ht="15">
      <c r="A43" t="s">
        <v>969</v>
      </c>
      <c r="B43" s="20">
        <v>110</v>
      </c>
    </row>
    <row r="44" spans="1:2" ht="15">
      <c r="A44" t="s">
        <v>1307</v>
      </c>
      <c r="B44" s="20">
        <v>98</v>
      </c>
    </row>
    <row r="45" spans="1:2" ht="15">
      <c r="A45" t="s">
        <v>975</v>
      </c>
      <c r="B45" s="20">
        <v>116</v>
      </c>
    </row>
    <row r="46" spans="1:2" ht="15">
      <c r="A46" t="s">
        <v>1196</v>
      </c>
      <c r="B46" s="20">
        <v>100</v>
      </c>
    </row>
    <row r="47" spans="1:2" ht="15">
      <c r="A47" t="s">
        <v>1308</v>
      </c>
      <c r="B47" s="20">
        <v>98</v>
      </c>
    </row>
    <row r="48" spans="1:2" ht="15">
      <c r="A48" t="s">
        <v>987</v>
      </c>
      <c r="B48" s="20">
        <v>110</v>
      </c>
    </row>
    <row r="49" spans="1:2" ht="15">
      <c r="A49" t="s">
        <v>1309</v>
      </c>
      <c r="B49" s="20">
        <v>112</v>
      </c>
    </row>
    <row r="50" spans="1:2" ht="15">
      <c r="A50" t="s">
        <v>1310</v>
      </c>
      <c r="B50" s="20">
        <v>126</v>
      </c>
    </row>
    <row r="51" spans="1:2" ht="15">
      <c r="A51" t="s">
        <v>1311</v>
      </c>
      <c r="B51" s="20">
        <v>122</v>
      </c>
    </row>
    <row r="52" spans="1:6" ht="15">
      <c r="A52" t="s">
        <v>1312</v>
      </c>
      <c r="B52" s="20">
        <v>124</v>
      </c>
      <c r="F52" s="29"/>
    </row>
    <row r="53" spans="1:6" ht="15">
      <c r="A53" t="s">
        <v>1023</v>
      </c>
      <c r="B53" s="20">
        <v>128</v>
      </c>
      <c r="F53" s="29"/>
    </row>
    <row r="54" spans="1:6" ht="15">
      <c r="A54" t="s">
        <v>1313</v>
      </c>
      <c r="B54" s="20">
        <v>128</v>
      </c>
      <c r="F54" s="29"/>
    </row>
    <row r="55" spans="1:6" ht="15">
      <c r="A55" t="s">
        <v>1314</v>
      </c>
      <c r="B55" s="20">
        <v>124</v>
      </c>
      <c r="F55" s="29"/>
    </row>
    <row r="56" spans="1:2" ht="15">
      <c r="A56" t="s">
        <v>1026</v>
      </c>
      <c r="B56" s="20">
        <v>108</v>
      </c>
    </row>
    <row r="57" spans="1:2" ht="15">
      <c r="A57" t="s">
        <v>1315</v>
      </c>
      <c r="B57" s="20">
        <v>108</v>
      </c>
    </row>
    <row r="58" spans="1:2" ht="15">
      <c r="A58" t="s">
        <v>1201</v>
      </c>
      <c r="B58" s="20">
        <v>114</v>
      </c>
    </row>
    <row r="59" spans="1:2" ht="15">
      <c r="A59" t="s">
        <v>1038</v>
      </c>
      <c r="B59" s="20">
        <v>108</v>
      </c>
    </row>
    <row r="60" spans="1:6" ht="15">
      <c r="A60" t="s">
        <v>1316</v>
      </c>
      <c r="B60" s="20">
        <v>114</v>
      </c>
      <c r="F60" s="29"/>
    </row>
    <row r="61" spans="1:6" ht="15">
      <c r="A61" t="s">
        <v>1317</v>
      </c>
      <c r="B61" s="20">
        <v>114</v>
      </c>
      <c r="F61" s="29"/>
    </row>
    <row r="62" spans="1:2" ht="15">
      <c r="A62" t="s">
        <v>1318</v>
      </c>
      <c r="B62" s="20">
        <v>74</v>
      </c>
    </row>
    <row r="63" spans="1:2" ht="15">
      <c r="A63" t="s">
        <v>1319</v>
      </c>
      <c r="B63" s="20">
        <v>106</v>
      </c>
    </row>
    <row r="64" spans="1:2" ht="15">
      <c r="A64" t="s">
        <v>1320</v>
      </c>
      <c r="B64" s="20">
        <v>110</v>
      </c>
    </row>
    <row r="65" spans="1:2" ht="15">
      <c r="A65" t="s">
        <v>1321</v>
      </c>
      <c r="B65" s="20">
        <v>76</v>
      </c>
    </row>
    <row r="66" spans="1:2" ht="15">
      <c r="A66" t="s">
        <v>1322</v>
      </c>
      <c r="B66" s="20">
        <v>98</v>
      </c>
    </row>
    <row r="67" spans="1:2" ht="15">
      <c r="A67" t="s">
        <v>1323</v>
      </c>
      <c r="B67" s="20">
        <v>76</v>
      </c>
    </row>
    <row r="68" spans="1:2" ht="15">
      <c r="A68" t="s">
        <v>528</v>
      </c>
      <c r="B68" s="20">
        <v>78</v>
      </c>
    </row>
    <row r="69" spans="1:2" ht="15">
      <c r="A69" t="s">
        <v>1324</v>
      </c>
      <c r="B69" s="20">
        <v>84</v>
      </c>
    </row>
    <row r="70" spans="1:2" ht="15">
      <c r="A70" t="s">
        <v>1325</v>
      </c>
      <c r="B70" s="20">
        <v>99</v>
      </c>
    </row>
    <row r="71" spans="1:2" ht="15">
      <c r="A71" t="s">
        <v>1326</v>
      </c>
      <c r="B71" s="20">
        <v>78</v>
      </c>
    </row>
    <row r="72" spans="1:2" ht="15">
      <c r="A72" t="s">
        <v>1327</v>
      </c>
      <c r="B72" s="20">
        <v>51</v>
      </c>
    </row>
    <row r="73" spans="1:2" ht="15">
      <c r="A73" t="s">
        <v>1328</v>
      </c>
      <c r="B73" s="20">
        <v>57</v>
      </c>
    </row>
    <row r="74" spans="1:2" ht="15">
      <c r="A74" t="s">
        <v>1329</v>
      </c>
      <c r="B74" s="20">
        <v>74</v>
      </c>
    </row>
    <row r="75" spans="1:2" ht="15">
      <c r="A75" t="s">
        <v>1330</v>
      </c>
      <c r="B75" s="20">
        <v>74</v>
      </c>
    </row>
    <row r="76" spans="1:2" ht="15">
      <c r="A76" t="s">
        <v>1331</v>
      </c>
      <c r="B76" s="20">
        <v>74</v>
      </c>
    </row>
    <row r="77" spans="1:2" ht="15">
      <c r="A77" t="s">
        <v>1332</v>
      </c>
      <c r="B77" s="20">
        <v>74</v>
      </c>
    </row>
    <row r="78" spans="1:2" ht="15">
      <c r="A78" t="s">
        <v>1333</v>
      </c>
      <c r="B78" s="20">
        <v>74</v>
      </c>
    </row>
    <row r="79" spans="1:2" ht="15">
      <c r="A79" t="s">
        <v>1334</v>
      </c>
      <c r="B79" s="20">
        <v>74</v>
      </c>
    </row>
    <row r="80" spans="1:2" ht="15">
      <c r="A80" t="s">
        <v>1335</v>
      </c>
      <c r="B80" s="20">
        <v>108</v>
      </c>
    </row>
    <row r="81" spans="1:2" ht="15">
      <c r="A81" t="s">
        <v>1336</v>
      </c>
      <c r="B81" s="20">
        <v>106</v>
      </c>
    </row>
    <row r="82" spans="1:2" ht="15">
      <c r="A82" t="s">
        <v>53</v>
      </c>
      <c r="B82" s="20">
        <v>92</v>
      </c>
    </row>
    <row r="83" spans="1:2" ht="15">
      <c r="A83" t="s">
        <v>1337</v>
      </c>
      <c r="B83" s="20">
        <v>65</v>
      </c>
    </row>
    <row r="84" spans="1:2" ht="15">
      <c r="A84" t="s">
        <v>1338</v>
      </c>
      <c r="B84" s="20">
        <v>104</v>
      </c>
    </row>
    <row r="85" spans="1:2" ht="15">
      <c r="A85" t="s">
        <v>1339</v>
      </c>
      <c r="B85" s="20">
        <v>100</v>
      </c>
    </row>
    <row r="86" spans="1:2" ht="15">
      <c r="A86" t="s">
        <v>1340</v>
      </c>
      <c r="B86" s="20">
        <v>96</v>
      </c>
    </row>
    <row r="87" spans="1:2" ht="15">
      <c r="A87" t="s">
        <v>1341</v>
      </c>
      <c r="B87" s="20">
        <v>98</v>
      </c>
    </row>
    <row r="88" spans="1:2" ht="15">
      <c r="A88" t="s">
        <v>1342</v>
      </c>
      <c r="B88" s="20">
        <v>102</v>
      </c>
    </row>
    <row r="89" spans="1:2" ht="15">
      <c r="A89" t="s">
        <v>1343</v>
      </c>
      <c r="B89" s="20">
        <v>80</v>
      </c>
    </row>
    <row r="90" spans="1:2" ht="15">
      <c r="A90" t="s">
        <v>1344</v>
      </c>
      <c r="B90" s="20">
        <v>108</v>
      </c>
    </row>
    <row r="91" spans="1:2" ht="15">
      <c r="A91" t="s">
        <v>1345</v>
      </c>
      <c r="B91" s="20">
        <v>100</v>
      </c>
    </row>
    <row r="92" spans="1:2" ht="15">
      <c r="A92" t="s">
        <v>1346</v>
      </c>
      <c r="B92" s="20">
        <v>98</v>
      </c>
    </row>
    <row r="93" spans="1:2" ht="15">
      <c r="A93" t="s">
        <v>1347</v>
      </c>
      <c r="B93" s="20">
        <v>108</v>
      </c>
    </row>
    <row r="94" spans="1:2" ht="15">
      <c r="A94" t="s">
        <v>1348</v>
      </c>
      <c r="B94" s="20">
        <v>100</v>
      </c>
    </row>
    <row r="95" spans="1:2" ht="15">
      <c r="A95" t="s">
        <v>1086</v>
      </c>
      <c r="B95" s="20">
        <v>100</v>
      </c>
    </row>
    <row r="96" spans="1:2" ht="15">
      <c r="A96" t="s">
        <v>1349</v>
      </c>
      <c r="B96" s="20">
        <v>98</v>
      </c>
    </row>
    <row r="97" spans="1:6" ht="15">
      <c r="A97" t="s">
        <v>1350</v>
      </c>
      <c r="B97" s="20">
        <v>106</v>
      </c>
      <c r="F97" s="29"/>
    </row>
    <row r="98" spans="1:2" ht="15">
      <c r="A98" t="s">
        <v>1351</v>
      </c>
      <c r="B98" s="20">
        <v>110</v>
      </c>
    </row>
    <row r="99" spans="1:2" ht="15">
      <c r="A99" t="s">
        <v>1107</v>
      </c>
      <c r="B99" s="20">
        <v>108</v>
      </c>
    </row>
    <row r="100" spans="1:2" ht="15">
      <c r="A100" t="s">
        <v>1352</v>
      </c>
      <c r="B100" s="20">
        <v>110</v>
      </c>
    </row>
    <row r="101" spans="1:2" ht="15">
      <c r="A101" t="s">
        <v>1116</v>
      </c>
      <c r="B101" s="20">
        <v>106</v>
      </c>
    </row>
    <row r="102" spans="1:2" ht="15">
      <c r="A102" t="s">
        <v>1353</v>
      </c>
      <c r="B102" s="20">
        <v>104</v>
      </c>
    </row>
    <row r="103" spans="1:2" ht="15">
      <c r="A103" t="s">
        <v>1128</v>
      </c>
      <c r="B103" s="20">
        <v>106</v>
      </c>
    </row>
    <row r="104" spans="1:2" ht="15">
      <c r="A104" t="s">
        <v>1354</v>
      </c>
      <c r="B104" s="20">
        <v>108</v>
      </c>
    </row>
    <row r="105" spans="1:2" ht="15">
      <c r="A105" t="s">
        <v>1209</v>
      </c>
      <c r="B105" s="20">
        <v>110</v>
      </c>
    </row>
    <row r="106" spans="1:2" ht="15">
      <c r="A106" t="s">
        <v>1355</v>
      </c>
      <c r="B106" s="20">
        <v>108</v>
      </c>
    </row>
    <row r="107" spans="1:2" ht="15">
      <c r="A107" t="s">
        <v>1356</v>
      </c>
      <c r="B107" s="20">
        <v>110</v>
      </c>
    </row>
    <row r="108" spans="1:6" ht="15">
      <c r="A108" t="s">
        <v>1357</v>
      </c>
      <c r="B108" s="20">
        <v>100</v>
      </c>
      <c r="F108" s="29"/>
    </row>
    <row r="109" spans="1:6" ht="15">
      <c r="A109" t="s">
        <v>1358</v>
      </c>
      <c r="B109" s="20">
        <v>98</v>
      </c>
      <c r="F109" s="29"/>
    </row>
    <row r="110" spans="1:2" ht="15">
      <c r="A110" t="s">
        <v>1359</v>
      </c>
      <c r="B110" s="20">
        <v>108</v>
      </c>
    </row>
    <row r="111" spans="1:2" ht="15">
      <c r="A111" t="s">
        <v>1360</v>
      </c>
      <c r="B111" s="20">
        <v>110</v>
      </c>
    </row>
    <row r="112" spans="1:2" ht="15">
      <c r="A112" t="s">
        <v>1361</v>
      </c>
      <c r="B112" s="20">
        <v>108</v>
      </c>
    </row>
    <row r="113" spans="1:2" ht="15">
      <c r="A113" t="s">
        <v>1362</v>
      </c>
      <c r="B113" s="20">
        <v>110</v>
      </c>
    </row>
    <row r="114" spans="1:6" ht="15">
      <c r="A114" t="s">
        <v>1363</v>
      </c>
      <c r="B114" s="20">
        <v>104</v>
      </c>
      <c r="F114" s="29"/>
    </row>
    <row r="115" spans="1:6" ht="15">
      <c r="A115" t="s">
        <v>1364</v>
      </c>
      <c r="B115" s="20">
        <v>100</v>
      </c>
      <c r="F115" s="29"/>
    </row>
    <row r="116" spans="1:6" ht="15">
      <c r="A116" t="s">
        <v>1365</v>
      </c>
      <c r="B116" s="20">
        <v>98</v>
      </c>
      <c r="F116" s="29"/>
    </row>
    <row r="117" spans="1:2" ht="15">
      <c r="A117" t="s">
        <v>1366</v>
      </c>
      <c r="B117" s="20">
        <v>108</v>
      </c>
    </row>
    <row r="118" spans="1:2" ht="15">
      <c r="A118" t="s">
        <v>1367</v>
      </c>
      <c r="B118" s="20">
        <v>110</v>
      </c>
    </row>
    <row r="119" spans="1:2" ht="15">
      <c r="A119" t="s">
        <v>1368</v>
      </c>
      <c r="B119" s="20">
        <v>104</v>
      </c>
    </row>
    <row r="120" spans="1:2" ht="15">
      <c r="A120" t="s">
        <v>1369</v>
      </c>
      <c r="B120" s="20">
        <v>110</v>
      </c>
    </row>
    <row r="121" spans="1:2" ht="15">
      <c r="A121" t="s">
        <v>1370</v>
      </c>
      <c r="B121" s="20">
        <v>116</v>
      </c>
    </row>
    <row r="122" spans="1:6" ht="15">
      <c r="A122" t="s">
        <v>1371</v>
      </c>
      <c r="B122" s="20">
        <v>118</v>
      </c>
      <c r="F122" s="29"/>
    </row>
    <row r="123" spans="1:2" ht="15">
      <c r="A123" t="s">
        <v>1372</v>
      </c>
      <c r="B123" s="20">
        <v>110</v>
      </c>
    </row>
    <row r="124" spans="1:2" ht="15">
      <c r="A124" t="s">
        <v>1373</v>
      </c>
      <c r="B124" s="20">
        <v>116</v>
      </c>
    </row>
    <row r="125" spans="1:6" ht="15">
      <c r="A125" t="s">
        <v>1374</v>
      </c>
      <c r="B125" s="20">
        <v>118</v>
      </c>
      <c r="F125" s="29"/>
    </row>
    <row r="126" spans="1:2" ht="15">
      <c r="A126" t="s">
        <v>1375</v>
      </c>
      <c r="B126" s="20">
        <v>114</v>
      </c>
    </row>
    <row r="127" spans="1:6" ht="15">
      <c r="A127" t="s">
        <v>1376</v>
      </c>
      <c r="B127" s="20">
        <v>120</v>
      </c>
      <c r="F127" s="29"/>
    </row>
    <row r="128" spans="1:2" ht="15">
      <c r="A128" t="s">
        <v>1377</v>
      </c>
      <c r="B128" s="20">
        <v>114</v>
      </c>
    </row>
    <row r="129" spans="1:6" ht="15">
      <c r="A129" t="s">
        <v>1378</v>
      </c>
      <c r="B129" s="20">
        <v>120</v>
      </c>
      <c r="F129" s="29"/>
    </row>
    <row r="130" spans="1:2" ht="15">
      <c r="A130" t="s">
        <v>1379</v>
      </c>
      <c r="B130" s="20">
        <v>104</v>
      </c>
    </row>
    <row r="131" spans="1:2" ht="15">
      <c r="A131" t="s">
        <v>1380</v>
      </c>
      <c r="B131" s="20">
        <v>108</v>
      </c>
    </row>
    <row r="132" spans="1:2" ht="15">
      <c r="A132" t="s">
        <v>1381</v>
      </c>
      <c r="B132" s="20">
        <v>114</v>
      </c>
    </row>
    <row r="133" spans="1:2" ht="15">
      <c r="A133" t="s">
        <v>1382</v>
      </c>
      <c r="B133" s="20">
        <v>76</v>
      </c>
    </row>
    <row r="134" spans="1:2" ht="15">
      <c r="A134" t="s">
        <v>1383</v>
      </c>
      <c r="B134" s="20">
        <v>108</v>
      </c>
    </row>
    <row r="135" spans="1:2" ht="15">
      <c r="A135" t="s">
        <v>1218</v>
      </c>
      <c r="B135" s="20">
        <v>108</v>
      </c>
    </row>
    <row r="136" spans="1:6" ht="15">
      <c r="A136" t="s">
        <v>1384</v>
      </c>
      <c r="B136" s="20">
        <v>114</v>
      </c>
      <c r="F136" s="29"/>
    </row>
    <row r="137" spans="1:6" ht="15">
      <c r="A137" t="s">
        <v>1385</v>
      </c>
      <c r="B137" s="20">
        <v>114</v>
      </c>
      <c r="F137" s="29"/>
    </row>
    <row r="138" spans="1:2" ht="15">
      <c r="A138" t="s">
        <v>1386</v>
      </c>
      <c r="B138" s="20">
        <v>108</v>
      </c>
    </row>
    <row r="139" spans="1:6" ht="15">
      <c r="A139" t="s">
        <v>1387</v>
      </c>
      <c r="B139" s="20">
        <v>114</v>
      </c>
      <c r="F139" s="29"/>
    </row>
    <row r="140" spans="1:2" ht="15">
      <c r="A140" t="s">
        <v>1388</v>
      </c>
      <c r="B140" s="20">
        <v>108</v>
      </c>
    </row>
    <row r="141" spans="1:2" ht="15">
      <c r="A141" t="s">
        <v>571</v>
      </c>
      <c r="B141" s="20">
        <v>108</v>
      </c>
    </row>
    <row r="142" spans="1:2" ht="15">
      <c r="A142" t="s">
        <v>1389</v>
      </c>
      <c r="B142" s="20">
        <v>70</v>
      </c>
    </row>
    <row r="143" spans="1:2" ht="15">
      <c r="A143" t="s">
        <v>574</v>
      </c>
      <c r="B143" s="20">
        <v>110</v>
      </c>
    </row>
    <row r="144" spans="1:2" ht="15">
      <c r="A144" t="s">
        <v>576</v>
      </c>
      <c r="B144" s="20">
        <v>110</v>
      </c>
    </row>
    <row r="145" spans="1:2" ht="15">
      <c r="A145" t="s">
        <v>1390</v>
      </c>
      <c r="B145" s="20">
        <v>80</v>
      </c>
    </row>
    <row r="146" spans="1:2" ht="15">
      <c r="A146" t="s">
        <v>1391</v>
      </c>
      <c r="B146" s="20">
        <v>94</v>
      </c>
    </row>
    <row r="147" spans="1:2" ht="15">
      <c r="A147" t="s">
        <v>1392</v>
      </c>
      <c r="B147" s="20">
        <v>100</v>
      </c>
    </row>
    <row r="148" spans="1:2" ht="15">
      <c r="A148" t="s">
        <v>1393</v>
      </c>
      <c r="B148" s="20">
        <v>96</v>
      </c>
    </row>
    <row r="149" spans="1:2" ht="15">
      <c r="A149" t="s">
        <v>1394</v>
      </c>
      <c r="B149" s="20">
        <v>96</v>
      </c>
    </row>
    <row r="150" spans="1:2" ht="15">
      <c r="A150" t="s">
        <v>412</v>
      </c>
      <c r="B150" s="20">
        <v>91</v>
      </c>
    </row>
    <row r="151" spans="1:2" ht="15">
      <c r="A151" t="s">
        <v>1395</v>
      </c>
      <c r="B151" s="20">
        <v>132</v>
      </c>
    </row>
    <row r="152" spans="1:2" ht="15">
      <c r="A152" t="s">
        <v>1396</v>
      </c>
      <c r="B152" s="20">
        <v>106</v>
      </c>
    </row>
    <row r="153" spans="1:2" ht="15">
      <c r="A153" t="s">
        <v>1397</v>
      </c>
      <c r="B153" s="20">
        <v>99</v>
      </c>
    </row>
    <row r="154" spans="1:2" ht="15">
      <c r="A154" t="s">
        <v>1398</v>
      </c>
      <c r="B154" s="20">
        <v>106</v>
      </c>
    </row>
    <row r="155" spans="1:2" ht="15">
      <c r="A155" t="s">
        <v>1399</v>
      </c>
      <c r="B155" s="20">
        <v>88</v>
      </c>
    </row>
    <row r="156" spans="1:2" ht="15">
      <c r="A156" t="s">
        <v>1400</v>
      </c>
      <c r="B156" s="20">
        <v>54</v>
      </c>
    </row>
    <row r="157" spans="1:2" ht="15">
      <c r="A157" t="s">
        <v>1401</v>
      </c>
      <c r="B157" s="20">
        <v>94</v>
      </c>
    </row>
    <row r="158" spans="1:2" ht="15">
      <c r="A158" t="s">
        <v>1402</v>
      </c>
      <c r="B158" s="20">
        <v>116</v>
      </c>
    </row>
    <row r="159" spans="1:2" ht="15">
      <c r="A159" t="s">
        <v>1403</v>
      </c>
      <c r="B159" s="20">
        <v>98</v>
      </c>
    </row>
    <row r="160" spans="1:2" ht="15">
      <c r="A160" t="s">
        <v>1404</v>
      </c>
      <c r="B160" s="20">
        <v>110</v>
      </c>
    </row>
    <row r="161" spans="1:2" ht="15">
      <c r="A161" t="s">
        <v>1405</v>
      </c>
      <c r="B161" s="20">
        <v>108</v>
      </c>
    </row>
    <row r="162" spans="1:2" ht="15">
      <c r="A162" t="s">
        <v>1406</v>
      </c>
      <c r="B162" s="20">
        <v>92</v>
      </c>
    </row>
    <row r="163" spans="1:2" ht="15">
      <c r="A163" t="s">
        <v>1407</v>
      </c>
      <c r="B163" s="20">
        <v>92</v>
      </c>
    </row>
    <row r="164" spans="1:2" ht="15">
      <c r="A164" t="s">
        <v>1408</v>
      </c>
      <c r="B164" s="20">
        <v>96</v>
      </c>
    </row>
    <row r="165" spans="1:2" ht="15">
      <c r="A165" t="s">
        <v>1409</v>
      </c>
      <c r="B165" s="20">
        <v>96</v>
      </c>
    </row>
    <row r="166" spans="1:2" ht="15">
      <c r="A166" t="s">
        <v>1410</v>
      </c>
      <c r="B166" s="20">
        <v>47</v>
      </c>
    </row>
    <row r="167" spans="1:2" ht="15">
      <c r="A167" t="s">
        <v>1411</v>
      </c>
      <c r="B167" s="20">
        <v>94</v>
      </c>
    </row>
    <row r="168" spans="1:2" ht="15">
      <c r="A168" t="s">
        <v>1412</v>
      </c>
      <c r="B168" s="20">
        <v>88</v>
      </c>
    </row>
    <row r="169" spans="1:2" ht="15">
      <c r="A169" t="s">
        <v>288</v>
      </c>
      <c r="B169" s="20">
        <v>108</v>
      </c>
    </row>
    <row r="170" spans="1:2" ht="15">
      <c r="A170" t="s">
        <v>1413</v>
      </c>
      <c r="B170" s="20">
        <v>106</v>
      </c>
    </row>
    <row r="171" spans="1:2" ht="15">
      <c r="A171" t="s">
        <v>1414</v>
      </c>
      <c r="B171" s="20">
        <v>106</v>
      </c>
    </row>
    <row r="172" spans="1:2" ht="15">
      <c r="A172" t="s">
        <v>1415</v>
      </c>
      <c r="B172" s="20">
        <v>112</v>
      </c>
    </row>
    <row r="173" spans="1:2" ht="15">
      <c r="A173" t="s">
        <v>1416</v>
      </c>
      <c r="B173" s="20">
        <v>110</v>
      </c>
    </row>
    <row r="174" spans="1:2" ht="15">
      <c r="A174" t="s">
        <v>1417</v>
      </c>
      <c r="B174" s="20">
        <v>112</v>
      </c>
    </row>
    <row r="175" spans="1:2" ht="15">
      <c r="A175" t="s">
        <v>1418</v>
      </c>
      <c r="B175" s="20">
        <v>118</v>
      </c>
    </row>
    <row r="176" spans="1:2" ht="15">
      <c r="A176" t="s">
        <v>1419</v>
      </c>
      <c r="B176" s="20">
        <v>120</v>
      </c>
    </row>
    <row r="177" spans="1:2" ht="15">
      <c r="A177" t="s">
        <v>1420</v>
      </c>
      <c r="B177" s="20">
        <v>54</v>
      </c>
    </row>
    <row r="178" spans="1:2" ht="15">
      <c r="A178" t="s">
        <v>1421</v>
      </c>
      <c r="B178" s="20">
        <v>86</v>
      </c>
    </row>
    <row r="179" spans="1:2" ht="15">
      <c r="A179" t="s">
        <v>1422</v>
      </c>
      <c r="B179" s="20">
        <v>68</v>
      </c>
    </row>
    <row r="180" spans="1:2" ht="15">
      <c r="A180" t="s">
        <v>1423</v>
      </c>
      <c r="B180" s="20">
        <v>72</v>
      </c>
    </row>
    <row r="181" spans="1:2" ht="15">
      <c r="A181" t="s">
        <v>722</v>
      </c>
      <c r="B181" s="20">
        <v>54</v>
      </c>
    </row>
    <row r="182" spans="1:2" ht="15">
      <c r="A182" t="s">
        <v>1424</v>
      </c>
      <c r="B182" s="20">
        <v>88</v>
      </c>
    </row>
    <row r="183" spans="1:2" ht="15">
      <c r="A183" t="s">
        <v>1425</v>
      </c>
      <c r="B183" s="20">
        <v>84</v>
      </c>
    </row>
    <row r="184" spans="1:2" ht="15">
      <c r="A184" t="s">
        <v>1426</v>
      </c>
      <c r="B184" s="20">
        <v>102</v>
      </c>
    </row>
    <row r="185" spans="1:2" ht="15">
      <c r="A185" t="s">
        <v>1427</v>
      </c>
      <c r="B185" s="20">
        <v>57</v>
      </c>
    </row>
    <row r="186" spans="1:2" ht="15">
      <c r="A186" t="s">
        <v>1428</v>
      </c>
      <c r="B186" s="20">
        <v>65</v>
      </c>
    </row>
    <row r="187" spans="1:2" ht="15">
      <c r="A187" t="s">
        <v>1429</v>
      </c>
      <c r="B187" s="20">
        <v>64</v>
      </c>
    </row>
    <row r="188" spans="1:2" ht="15">
      <c r="A188" t="s">
        <v>1430</v>
      </c>
      <c r="B188" s="20">
        <v>64</v>
      </c>
    </row>
    <row r="189" spans="1:2" ht="15">
      <c r="A189" t="s">
        <v>1223</v>
      </c>
      <c r="B189" s="20">
        <v>100</v>
      </c>
    </row>
    <row r="190" spans="1:2" ht="15">
      <c r="A190" t="s">
        <v>1431</v>
      </c>
      <c r="B190" s="20">
        <v>86</v>
      </c>
    </row>
    <row r="191" spans="1:2" ht="15">
      <c r="A191" t="s">
        <v>1432</v>
      </c>
      <c r="B191" s="20">
        <v>109</v>
      </c>
    </row>
    <row r="192" spans="1:2" ht="15">
      <c r="A192" t="s">
        <v>1433</v>
      </c>
      <c r="B192" s="20">
        <v>84</v>
      </c>
    </row>
    <row r="193" spans="1:2" ht="15">
      <c r="A193" t="s">
        <v>1434</v>
      </c>
      <c r="B193" s="20">
        <v>96</v>
      </c>
    </row>
    <row r="194" spans="1:2" ht="15">
      <c r="A194" t="s">
        <v>1435</v>
      </c>
      <c r="B194" s="20">
        <v>96</v>
      </c>
    </row>
    <row r="195" spans="1:2" ht="15">
      <c r="A195" t="s">
        <v>1436</v>
      </c>
      <c r="B195" s="20">
        <v>111</v>
      </c>
    </row>
    <row r="196" spans="1:2" ht="15">
      <c r="A196" t="s">
        <v>1437</v>
      </c>
      <c r="B196" s="20">
        <v>114</v>
      </c>
    </row>
    <row r="197" spans="1:2" ht="15">
      <c r="A197" t="s">
        <v>1438</v>
      </c>
      <c r="B197" s="20">
        <v>116</v>
      </c>
    </row>
    <row r="198" spans="1:2" ht="15">
      <c r="A198" t="s">
        <v>1439</v>
      </c>
      <c r="B198" s="20">
        <v>116</v>
      </c>
    </row>
    <row r="199" spans="1:2" ht="15">
      <c r="A199" t="s">
        <v>1440</v>
      </c>
      <c r="B199" s="20">
        <v>104</v>
      </c>
    </row>
    <row r="200" spans="1:2" ht="15">
      <c r="A200" t="s">
        <v>1226</v>
      </c>
      <c r="B200" s="20">
        <v>108</v>
      </c>
    </row>
    <row r="201" spans="1:2" ht="15">
      <c r="A201" t="s">
        <v>1441</v>
      </c>
      <c r="B201" s="20">
        <v>106</v>
      </c>
    </row>
    <row r="202" spans="1:2" ht="15">
      <c r="A202" t="s">
        <v>1442</v>
      </c>
      <c r="B202" s="20">
        <v>108</v>
      </c>
    </row>
    <row r="203" spans="1:2" ht="15">
      <c r="A203" t="s">
        <v>1443</v>
      </c>
      <c r="B203" s="20">
        <v>106</v>
      </c>
    </row>
    <row r="204" spans="1:2" ht="15">
      <c r="A204" t="s">
        <v>1444</v>
      </c>
      <c r="B204" s="20">
        <v>108</v>
      </c>
    </row>
    <row r="205" spans="1:2" ht="15">
      <c r="A205" t="s">
        <v>1445</v>
      </c>
      <c r="B205" s="20">
        <v>106</v>
      </c>
    </row>
    <row r="206" spans="1:2" ht="15">
      <c r="A206" t="s">
        <v>1446</v>
      </c>
      <c r="B206" s="20">
        <v>54</v>
      </c>
    </row>
    <row r="207" spans="1:2" ht="15">
      <c r="A207" t="s">
        <v>1447</v>
      </c>
      <c r="B207" s="20">
        <v>86</v>
      </c>
    </row>
    <row r="208" spans="1:2" ht="15">
      <c r="A208" t="s">
        <v>1448</v>
      </c>
      <c r="B208" s="20">
        <v>74</v>
      </c>
    </row>
    <row r="209" spans="1:2" ht="15">
      <c r="A209" t="s">
        <v>1449</v>
      </c>
      <c r="B209" s="20">
        <v>76</v>
      </c>
    </row>
    <row r="210" spans="1:2" ht="15">
      <c r="A210" t="s">
        <v>1450</v>
      </c>
      <c r="B210" s="20">
        <v>54</v>
      </c>
    </row>
    <row r="211" spans="1:2" ht="15">
      <c r="A211" t="s">
        <v>1451</v>
      </c>
      <c r="B211" s="20">
        <v>84</v>
      </c>
    </row>
    <row r="212" spans="1:2" ht="15">
      <c r="A212" t="s">
        <v>1452</v>
      </c>
      <c r="B212" s="20">
        <v>86</v>
      </c>
    </row>
    <row r="213" spans="1:2" ht="15">
      <c r="A213" t="s">
        <v>1453</v>
      </c>
      <c r="B213" s="20">
        <v>76</v>
      </c>
    </row>
    <row r="214" spans="1:2" ht="15">
      <c r="A214" t="s">
        <v>1454</v>
      </c>
      <c r="B214" s="20">
        <v>78</v>
      </c>
    </row>
    <row r="215" spans="1:2" ht="15">
      <c r="A215" t="s">
        <v>1455</v>
      </c>
      <c r="B215" s="20">
        <v>112</v>
      </c>
    </row>
    <row r="216" spans="1:2" ht="15">
      <c r="A216" t="s">
        <v>1456</v>
      </c>
      <c r="B216" s="20">
        <v>114</v>
      </c>
    </row>
    <row r="217" spans="1:2" ht="15">
      <c r="A217" t="s">
        <v>1457</v>
      </c>
      <c r="B217" s="20">
        <v>92</v>
      </c>
    </row>
    <row r="218" spans="1:2" ht="15">
      <c r="A218" t="s">
        <v>1458</v>
      </c>
      <c r="B218" s="20">
        <v>104</v>
      </c>
    </row>
    <row r="219" spans="1:2" ht="15">
      <c r="A219" t="s">
        <v>1459</v>
      </c>
      <c r="B219" s="20">
        <v>74</v>
      </c>
    </row>
    <row r="220" spans="1:2" ht="15">
      <c r="A220" t="s">
        <v>1460</v>
      </c>
      <c r="B220" s="20">
        <v>80</v>
      </c>
    </row>
    <row r="221" spans="1:2" ht="15">
      <c r="A221" t="s">
        <v>1461</v>
      </c>
      <c r="B221" s="20">
        <v>81</v>
      </c>
    </row>
    <row r="222" spans="1:6" ht="15">
      <c r="A222" t="s">
        <v>1462</v>
      </c>
      <c r="B222" s="20">
        <v>76</v>
      </c>
      <c r="F222" s="29"/>
    </row>
    <row r="223" spans="1:6" ht="15">
      <c r="A223" t="s">
        <v>1463</v>
      </c>
      <c r="B223" s="20">
        <v>76</v>
      </c>
      <c r="F223" s="29"/>
    </row>
    <row r="224" spans="1:2" ht="15">
      <c r="A224" t="s">
        <v>1464</v>
      </c>
      <c r="B224" s="20">
        <v>78</v>
      </c>
    </row>
    <row r="225" spans="1:2" ht="15">
      <c r="A225" t="s">
        <v>1465</v>
      </c>
      <c r="B225" s="20">
        <v>78</v>
      </c>
    </row>
    <row r="226" spans="1:2" ht="15">
      <c r="A226" t="s">
        <v>1466</v>
      </c>
      <c r="B226" s="20">
        <v>99</v>
      </c>
    </row>
    <row r="227" spans="1:2" ht="15">
      <c r="A227" t="s">
        <v>1467</v>
      </c>
      <c r="B227" s="20">
        <v>72</v>
      </c>
    </row>
    <row r="228" spans="1:2" ht="15">
      <c r="A228" t="s">
        <v>1468</v>
      </c>
      <c r="B228" s="20">
        <v>86</v>
      </c>
    </row>
    <row r="229" spans="1:2" ht="15">
      <c r="A229" t="s">
        <v>1469</v>
      </c>
      <c r="B229" s="20">
        <v>61</v>
      </c>
    </row>
    <row r="230" spans="1:2" ht="15">
      <c r="A230" t="s">
        <v>1072</v>
      </c>
      <c r="B230" s="20">
        <v>116</v>
      </c>
    </row>
    <row r="231" spans="1:2" ht="15">
      <c r="A231" t="s">
        <v>1470</v>
      </c>
      <c r="B231" s="20">
        <v>114</v>
      </c>
    </row>
    <row r="232" spans="1:6" ht="15">
      <c r="A232" t="s">
        <v>1471</v>
      </c>
      <c r="B232" s="20">
        <v>120</v>
      </c>
      <c r="F232" s="29"/>
    </row>
    <row r="233" spans="1:2" ht="15">
      <c r="A233" t="s">
        <v>1472</v>
      </c>
      <c r="B233" s="20">
        <v>108</v>
      </c>
    </row>
    <row r="234" spans="1:6" ht="15">
      <c r="A234" t="s">
        <v>1473</v>
      </c>
      <c r="B234" s="20">
        <v>114</v>
      </c>
      <c r="F234" s="29"/>
    </row>
    <row r="235" spans="1:2" ht="15">
      <c r="A235" t="s">
        <v>1474</v>
      </c>
      <c r="B235" s="20">
        <v>80</v>
      </c>
    </row>
    <row r="236" spans="1:2" ht="15">
      <c r="A236" t="s">
        <v>1475</v>
      </c>
      <c r="B236" s="20">
        <v>100</v>
      </c>
    </row>
    <row r="237" spans="1:2" ht="15">
      <c r="A237" t="s">
        <v>1476</v>
      </c>
      <c r="B237" s="20">
        <v>98</v>
      </c>
    </row>
    <row r="238" spans="1:2" ht="15">
      <c r="A238" t="s">
        <v>1477</v>
      </c>
      <c r="B238" s="20">
        <v>96</v>
      </c>
    </row>
    <row r="239" spans="1:2" ht="15">
      <c r="A239" t="s">
        <v>1478</v>
      </c>
      <c r="B239" s="20">
        <v>98</v>
      </c>
    </row>
    <row r="240" spans="1:2" ht="15">
      <c r="A240" t="s">
        <v>1479</v>
      </c>
      <c r="B240" s="20">
        <v>98</v>
      </c>
    </row>
    <row r="241" spans="1:2" ht="15">
      <c r="A241" t="s">
        <v>1480</v>
      </c>
      <c r="B241" s="20">
        <v>100</v>
      </c>
    </row>
    <row r="242" spans="1:2" ht="15">
      <c r="A242" t="s">
        <v>1481</v>
      </c>
      <c r="B242" s="20">
        <v>114</v>
      </c>
    </row>
    <row r="243" spans="1:6" ht="15">
      <c r="A243" t="s">
        <v>1272</v>
      </c>
      <c r="B243" s="20">
        <v>120</v>
      </c>
      <c r="F243" s="29"/>
    </row>
    <row r="244" spans="1:2" ht="15">
      <c r="A244" t="s">
        <v>1482</v>
      </c>
      <c r="B244" s="20">
        <v>110</v>
      </c>
    </row>
    <row r="245" spans="1:2" ht="15">
      <c r="A245" t="s">
        <v>1483</v>
      </c>
      <c r="B245" s="20">
        <v>102</v>
      </c>
    </row>
    <row r="246" spans="1:2" ht="15">
      <c r="A246" t="s">
        <v>1484</v>
      </c>
      <c r="B246" s="20">
        <v>108</v>
      </c>
    </row>
    <row r="247" spans="1:2" ht="15">
      <c r="A247" t="s">
        <v>1485</v>
      </c>
      <c r="B247" s="20">
        <v>106</v>
      </c>
    </row>
    <row r="248" spans="1:6" ht="15">
      <c r="A248" t="s">
        <v>1486</v>
      </c>
      <c r="B248" s="20">
        <v>110</v>
      </c>
      <c r="F248" s="29"/>
    </row>
    <row r="249" spans="1:2" ht="15">
      <c r="A249" t="s">
        <v>1487</v>
      </c>
      <c r="B249" s="20">
        <v>106</v>
      </c>
    </row>
    <row r="250" spans="1:2" ht="15">
      <c r="A250" t="s">
        <v>1488</v>
      </c>
      <c r="B250" s="20">
        <v>122</v>
      </c>
    </row>
    <row r="251" spans="1:2" ht="15">
      <c r="A251" t="s">
        <v>1489</v>
      </c>
      <c r="B251" s="20">
        <v>112</v>
      </c>
    </row>
    <row r="252" spans="1:6" ht="15">
      <c r="A252" t="s">
        <v>1490</v>
      </c>
      <c r="B252" s="20">
        <v>118</v>
      </c>
      <c r="F252" s="29"/>
    </row>
    <row r="253" spans="1:6" ht="15">
      <c r="A253" t="s">
        <v>1491</v>
      </c>
      <c r="B253" s="20">
        <v>118</v>
      </c>
      <c r="F253" s="29"/>
    </row>
    <row r="254" spans="1:2" ht="15">
      <c r="A254" t="s">
        <v>1492</v>
      </c>
      <c r="B254" s="20">
        <v>106</v>
      </c>
    </row>
    <row r="255" spans="1:2" ht="15">
      <c r="A255" t="s">
        <v>1493</v>
      </c>
      <c r="B255" s="20">
        <v>108</v>
      </c>
    </row>
    <row r="256" spans="1:6" ht="15">
      <c r="A256" t="s">
        <v>1494</v>
      </c>
      <c r="B256" s="20">
        <v>114</v>
      </c>
      <c r="F256" s="29"/>
    </row>
    <row r="257" spans="1:6" ht="15">
      <c r="A257" t="s">
        <v>1495</v>
      </c>
      <c r="B257" s="20">
        <v>114</v>
      </c>
      <c r="F257" s="29"/>
    </row>
    <row r="258" spans="1:6" ht="15">
      <c r="A258" t="s">
        <v>1496</v>
      </c>
      <c r="B258" s="20">
        <v>118</v>
      </c>
      <c r="F258" s="29"/>
    </row>
    <row r="259" spans="1:2" ht="15">
      <c r="A259" t="s">
        <v>1497</v>
      </c>
      <c r="B259" s="20">
        <v>78</v>
      </c>
    </row>
    <row r="260" spans="1:2" ht="15">
      <c r="A260" t="s">
        <v>1498</v>
      </c>
      <c r="B260" s="20">
        <v>86</v>
      </c>
    </row>
    <row r="261" spans="1:2" ht="15">
      <c r="A261" t="s">
        <v>1499</v>
      </c>
      <c r="B261" s="20">
        <v>87</v>
      </c>
    </row>
    <row r="262" spans="1:2" ht="15">
      <c r="A262" t="s">
        <v>1500</v>
      </c>
      <c r="B262" s="20">
        <v>92</v>
      </c>
    </row>
    <row r="263" spans="1:2" ht="15">
      <c r="A263" t="s">
        <v>1501</v>
      </c>
      <c r="B263" s="20">
        <v>69</v>
      </c>
    </row>
    <row r="264" spans="1:2" ht="15">
      <c r="A264" t="s">
        <v>1502</v>
      </c>
      <c r="B264" s="20">
        <v>59</v>
      </c>
    </row>
    <row r="265" spans="1:2" ht="15">
      <c r="A265" t="s">
        <v>1503</v>
      </c>
      <c r="B265" s="20">
        <v>63</v>
      </c>
    </row>
    <row r="266" spans="1:2" ht="15">
      <c r="A266" t="s">
        <v>1504</v>
      </c>
      <c r="B266" s="20">
        <v>111</v>
      </c>
    </row>
    <row r="267" spans="1:2" ht="15">
      <c r="A267" t="s">
        <v>1505</v>
      </c>
      <c r="B267" s="20">
        <v>60</v>
      </c>
    </row>
    <row r="268" spans="1:2" ht="15">
      <c r="A268" t="s">
        <v>1506</v>
      </c>
      <c r="B268" s="20">
        <v>68</v>
      </c>
    </row>
    <row r="269" spans="1:2" ht="15">
      <c r="A269" t="s">
        <v>1507</v>
      </c>
      <c r="B269" s="20">
        <v>55</v>
      </c>
    </row>
    <row r="270" spans="1:2" ht="15">
      <c r="A270" t="s">
        <v>1508</v>
      </c>
      <c r="B270" s="20">
        <v>57</v>
      </c>
    </row>
    <row r="271" spans="1:2" ht="15">
      <c r="A271" t="s">
        <v>1509</v>
      </c>
      <c r="B271" s="20">
        <v>71</v>
      </c>
    </row>
    <row r="272" spans="1:2" ht="15">
      <c r="A272" t="s">
        <v>1510</v>
      </c>
      <c r="B272" s="20">
        <v>76</v>
      </c>
    </row>
    <row r="273" spans="1:2" ht="15">
      <c r="A273" t="s">
        <v>1511</v>
      </c>
      <c r="B273" s="20">
        <v>72</v>
      </c>
    </row>
    <row r="274" spans="1:2" ht="15">
      <c r="A274" t="s">
        <v>1512</v>
      </c>
      <c r="B274" s="20">
        <v>77</v>
      </c>
    </row>
    <row r="275" spans="1:2" ht="15">
      <c r="A275" t="s">
        <v>1242</v>
      </c>
      <c r="B275" s="20">
        <v>108</v>
      </c>
    </row>
    <row r="276" spans="1:2" ht="15">
      <c r="A276" t="s">
        <v>1513</v>
      </c>
      <c r="B276" s="20">
        <v>76</v>
      </c>
    </row>
    <row r="277" spans="1:2" ht="15">
      <c r="A277" t="s">
        <v>1514</v>
      </c>
      <c r="B277" s="20">
        <v>96</v>
      </c>
    </row>
    <row r="278" spans="1:2" ht="15">
      <c r="A278" t="s">
        <v>1515</v>
      </c>
      <c r="B278" s="20">
        <v>57</v>
      </c>
    </row>
    <row r="279" spans="1:2" ht="15">
      <c r="A279" t="s">
        <v>1516</v>
      </c>
      <c r="B279" s="20">
        <v>58</v>
      </c>
    </row>
    <row r="280" spans="1:2" ht="15">
      <c r="A280" t="s">
        <v>1517</v>
      </c>
      <c r="B280" s="20">
        <v>59</v>
      </c>
    </row>
    <row r="281" spans="1:2" ht="15">
      <c r="A281" t="s">
        <v>1243</v>
      </c>
      <c r="B281" s="20">
        <v>108</v>
      </c>
    </row>
    <row r="282" spans="1:2" ht="15">
      <c r="A282" t="s">
        <v>1518</v>
      </c>
      <c r="B282" s="20">
        <v>110</v>
      </c>
    </row>
    <row r="283" spans="1:2" ht="15">
      <c r="A283" t="s">
        <v>1519</v>
      </c>
      <c r="B283" s="20">
        <v>82</v>
      </c>
    </row>
    <row r="284" spans="1:2" ht="15">
      <c r="A284" t="s">
        <v>1520</v>
      </c>
      <c r="B284" s="20">
        <v>98</v>
      </c>
    </row>
    <row r="285" spans="1:2" ht="15">
      <c r="A285" t="s">
        <v>1521</v>
      </c>
      <c r="B285" s="20">
        <v>104</v>
      </c>
    </row>
    <row r="286" spans="1:2" ht="15">
      <c r="A286" t="s">
        <v>1522</v>
      </c>
      <c r="B286" s="20">
        <v>110</v>
      </c>
    </row>
    <row r="287" spans="1:2" ht="15">
      <c r="A287" t="s">
        <v>1523</v>
      </c>
      <c r="B287" s="20">
        <v>90</v>
      </c>
    </row>
    <row r="288" spans="1:2" ht="15">
      <c r="A288" t="s">
        <v>1524</v>
      </c>
      <c r="B288" s="20">
        <v>116</v>
      </c>
    </row>
    <row r="289" spans="1:2" ht="15">
      <c r="A289" t="s">
        <v>1525</v>
      </c>
      <c r="B289" s="20">
        <v>116</v>
      </c>
    </row>
    <row r="290" spans="1:2" ht="15">
      <c r="A290" t="s">
        <v>1526</v>
      </c>
      <c r="B290" s="20">
        <v>116</v>
      </c>
    </row>
    <row r="291" spans="1:2" ht="15">
      <c r="A291" t="s">
        <v>1527</v>
      </c>
      <c r="B291" s="20">
        <v>122</v>
      </c>
    </row>
    <row r="292" spans="1:2" ht="15">
      <c r="A292" t="s">
        <v>1528</v>
      </c>
      <c r="B292" s="20">
        <v>124</v>
      </c>
    </row>
    <row r="293" spans="1:6" ht="15">
      <c r="A293" t="s">
        <v>1529</v>
      </c>
      <c r="B293" s="20">
        <v>126</v>
      </c>
      <c r="F293" s="29"/>
    </row>
    <row r="294" spans="1:6" ht="15">
      <c r="A294" t="s">
        <v>602</v>
      </c>
      <c r="B294" s="20">
        <v>124</v>
      </c>
      <c r="F294" s="29"/>
    </row>
    <row r="295" spans="1:6" ht="15">
      <c r="A295" t="s">
        <v>603</v>
      </c>
      <c r="B295" s="20">
        <v>124</v>
      </c>
      <c r="F295" s="29"/>
    </row>
    <row r="296" spans="1:6" ht="15">
      <c r="A296" t="s">
        <v>605</v>
      </c>
      <c r="B296" s="20">
        <v>124</v>
      </c>
      <c r="F296" s="29"/>
    </row>
    <row r="297" spans="1:6" ht="15">
      <c r="A297" t="s">
        <v>1530</v>
      </c>
      <c r="B297" s="20">
        <v>126</v>
      </c>
      <c r="F297" s="29"/>
    </row>
    <row r="298" spans="1:6" ht="15">
      <c r="A298" t="s">
        <v>609</v>
      </c>
      <c r="B298" s="20">
        <v>128</v>
      </c>
      <c r="F298" s="30"/>
    </row>
    <row r="299" spans="1:6" ht="15">
      <c r="A299" t="s">
        <v>610</v>
      </c>
      <c r="B299" s="20">
        <v>126</v>
      </c>
      <c r="F299" s="30"/>
    </row>
    <row r="300" spans="1:6" ht="15">
      <c r="A300" t="s">
        <v>611</v>
      </c>
      <c r="B300" s="20">
        <v>126</v>
      </c>
      <c r="F300" s="30"/>
    </row>
    <row r="301" spans="1:6" ht="15">
      <c r="A301" t="s">
        <v>1531</v>
      </c>
      <c r="B301" s="20">
        <v>126</v>
      </c>
      <c r="F301" s="30"/>
    </row>
    <row r="302" spans="1:6" ht="15">
      <c r="A302" t="s">
        <v>613</v>
      </c>
      <c r="B302" s="20">
        <v>128</v>
      </c>
      <c r="F302" s="30"/>
    </row>
    <row r="303" spans="1:6" ht="15">
      <c r="A303" t="s">
        <v>615</v>
      </c>
      <c r="B303" s="20">
        <v>128</v>
      </c>
      <c r="F303" s="30"/>
    </row>
    <row r="304" spans="1:2" ht="15">
      <c r="A304" t="s">
        <v>1532</v>
      </c>
      <c r="B304" s="20">
        <v>106</v>
      </c>
    </row>
    <row r="305" spans="1:2" ht="15">
      <c r="A305" t="s">
        <v>1533</v>
      </c>
      <c r="B305" s="20">
        <v>98</v>
      </c>
    </row>
    <row r="306" spans="1:2" ht="15">
      <c r="A306" t="s">
        <v>1247</v>
      </c>
      <c r="B306" s="20">
        <v>104</v>
      </c>
    </row>
    <row r="307" spans="1:2" ht="15">
      <c r="A307" t="s">
        <v>1534</v>
      </c>
      <c r="B307" s="20">
        <v>65</v>
      </c>
    </row>
    <row r="308" spans="1:2" ht="15">
      <c r="A308" t="s">
        <v>1535</v>
      </c>
      <c r="B308" s="20">
        <v>94</v>
      </c>
    </row>
    <row r="309" spans="1:2" ht="15">
      <c r="A309" t="s">
        <v>1536</v>
      </c>
      <c r="B309" s="20">
        <v>96</v>
      </c>
    </row>
    <row r="310" spans="1:2" ht="15">
      <c r="A310" t="s">
        <v>1537</v>
      </c>
      <c r="B310" s="20">
        <v>100</v>
      </c>
    </row>
    <row r="311" spans="1:2" ht="15">
      <c r="A311" t="s">
        <v>1538</v>
      </c>
      <c r="B311" s="20">
        <v>100</v>
      </c>
    </row>
    <row r="312" spans="1:2" ht="15">
      <c r="A312" t="s">
        <v>1539</v>
      </c>
      <c r="B312" s="20">
        <v>92</v>
      </c>
    </row>
    <row r="313" spans="1:2" ht="15">
      <c r="A313" t="s">
        <v>1540</v>
      </c>
      <c r="B313" s="20">
        <v>68</v>
      </c>
    </row>
    <row r="314" spans="1:2" ht="15">
      <c r="A314" t="s">
        <v>1541</v>
      </c>
      <c r="B314" s="20">
        <v>88</v>
      </c>
    </row>
    <row r="315" spans="1:2" ht="15">
      <c r="A315" t="s">
        <v>1542</v>
      </c>
      <c r="B315" s="20">
        <v>102</v>
      </c>
    </row>
    <row r="316" spans="1:2" ht="15">
      <c r="A316" t="s">
        <v>1543</v>
      </c>
      <c r="B316" s="20">
        <v>106</v>
      </c>
    </row>
    <row r="317" spans="1:2" ht="15">
      <c r="A317" t="s">
        <v>1544</v>
      </c>
      <c r="B317" s="20">
        <v>106</v>
      </c>
    </row>
    <row r="318" spans="1:2" ht="15">
      <c r="A318" t="s">
        <v>1545</v>
      </c>
      <c r="B318" s="20">
        <v>88</v>
      </c>
    </row>
    <row r="319" spans="1:2" ht="15">
      <c r="A319" t="s">
        <v>1546</v>
      </c>
      <c r="B319" s="20">
        <v>86</v>
      </c>
    </row>
    <row r="320" spans="1:2" ht="15">
      <c r="A320" t="s">
        <v>1547</v>
      </c>
      <c r="B320" s="20">
        <v>83</v>
      </c>
    </row>
    <row r="321" spans="1:2" ht="15">
      <c r="A321" t="s">
        <v>1548</v>
      </c>
      <c r="B321" s="20">
        <v>83</v>
      </c>
    </row>
    <row r="322" spans="1:2" ht="15">
      <c r="A322" t="s">
        <v>1549</v>
      </c>
      <c r="B322" s="20">
        <v>95</v>
      </c>
    </row>
    <row r="323" spans="1:2" ht="15">
      <c r="A323" t="s">
        <v>1550</v>
      </c>
      <c r="B323" s="20">
        <v>68</v>
      </c>
    </row>
    <row r="324" spans="1:2" ht="15">
      <c r="A324" t="s">
        <v>1551</v>
      </c>
      <c r="B324" s="20">
        <v>91</v>
      </c>
    </row>
    <row r="325" spans="1:2" ht="15">
      <c r="A325" t="s">
        <v>1552</v>
      </c>
      <c r="B325" s="20">
        <v>108</v>
      </c>
    </row>
    <row r="326" spans="1:2" ht="15">
      <c r="A326" t="s">
        <v>1553</v>
      </c>
      <c r="B326" s="20">
        <v>75</v>
      </c>
    </row>
    <row r="327" spans="1:2" ht="15">
      <c r="A327" t="s">
        <v>1554</v>
      </c>
      <c r="B327" s="20">
        <v>92</v>
      </c>
    </row>
    <row r="328" spans="1:2" ht="15">
      <c r="A328" t="s">
        <v>1555</v>
      </c>
      <c r="B328" s="20">
        <v>86</v>
      </c>
    </row>
    <row r="329" spans="1:2" ht="15">
      <c r="A329" t="s">
        <v>1556</v>
      </c>
      <c r="B329" s="20">
        <v>86</v>
      </c>
    </row>
    <row r="330" spans="1:2" ht="15">
      <c r="A330" t="s">
        <v>1557</v>
      </c>
      <c r="B330" s="20">
        <v>73</v>
      </c>
    </row>
    <row r="331" spans="1:2" ht="15">
      <c r="A331" t="s">
        <v>1558</v>
      </c>
      <c r="B331" s="20">
        <v>77</v>
      </c>
    </row>
    <row r="332" spans="1:2" ht="15">
      <c r="A332" t="s">
        <v>1559</v>
      </c>
      <c r="B332" s="20">
        <v>78</v>
      </c>
    </row>
    <row r="333" spans="1:2" ht="15">
      <c r="A333" t="s">
        <v>1560</v>
      </c>
      <c r="B333" s="20">
        <v>74</v>
      </c>
    </row>
    <row r="334" spans="1:2" ht="15">
      <c r="A334" t="s">
        <v>1561</v>
      </c>
      <c r="B334" s="20">
        <v>74</v>
      </c>
    </row>
    <row r="335" spans="1:2" ht="15">
      <c r="A335" t="s">
        <v>1562</v>
      </c>
      <c r="B335" s="20">
        <v>78</v>
      </c>
    </row>
    <row r="336" spans="1:2" ht="15">
      <c r="A336" t="s">
        <v>1563</v>
      </c>
      <c r="B336" s="20">
        <v>60</v>
      </c>
    </row>
    <row r="337" spans="1:2" ht="15">
      <c r="A337" t="s">
        <v>1564</v>
      </c>
      <c r="B337" s="20">
        <v>54</v>
      </c>
    </row>
    <row r="338" spans="1:2" ht="15">
      <c r="A338" t="s">
        <v>1565</v>
      </c>
      <c r="B338" s="20">
        <v>62</v>
      </c>
    </row>
    <row r="339" spans="1:2" ht="15">
      <c r="A339" t="s">
        <v>1566</v>
      </c>
      <c r="B339" s="20">
        <v>84</v>
      </c>
    </row>
    <row r="340" spans="1:2" ht="15">
      <c r="A340" t="s">
        <v>78</v>
      </c>
      <c r="B340" s="20">
        <v>84</v>
      </c>
    </row>
    <row r="341" spans="1:2" ht="15">
      <c r="A341" t="s">
        <v>80</v>
      </c>
      <c r="B341" s="20">
        <v>85</v>
      </c>
    </row>
    <row r="342" spans="1:2" ht="15">
      <c r="A342" t="s">
        <v>1567</v>
      </c>
      <c r="B342" s="20">
        <v>63</v>
      </c>
    </row>
    <row r="343" spans="1:2" ht="15">
      <c r="A343" t="s">
        <v>1568</v>
      </c>
      <c r="B343" s="20">
        <v>82</v>
      </c>
    </row>
    <row r="344" spans="1:2" ht="15">
      <c r="A344" t="s">
        <v>1569</v>
      </c>
      <c r="B344" s="20">
        <v>96</v>
      </c>
    </row>
    <row r="345" spans="1:2" ht="15">
      <c r="A345" t="s">
        <v>1570</v>
      </c>
      <c r="B345" s="20">
        <v>120</v>
      </c>
    </row>
    <row r="346" spans="1:2" ht="15">
      <c r="A346" t="s">
        <v>1571</v>
      </c>
      <c r="B346" s="20">
        <v>110</v>
      </c>
    </row>
    <row r="347" spans="1:2" ht="15">
      <c r="A347" t="s">
        <v>1572</v>
      </c>
      <c r="B347" s="20">
        <v>106</v>
      </c>
    </row>
    <row r="348" spans="1:2" ht="15">
      <c r="A348" t="s">
        <v>1573</v>
      </c>
      <c r="B348" s="20">
        <v>108</v>
      </c>
    </row>
    <row r="349" spans="1:2" ht="15">
      <c r="A349" t="s">
        <v>1574</v>
      </c>
      <c r="B349" s="20">
        <v>120</v>
      </c>
    </row>
    <row r="350" spans="1:2" ht="15">
      <c r="A350" t="s">
        <v>1575</v>
      </c>
      <c r="B350" s="20">
        <v>86</v>
      </c>
    </row>
    <row r="351" spans="1:2" ht="15">
      <c r="A351" t="s">
        <v>1576</v>
      </c>
      <c r="B351" s="20">
        <v>86</v>
      </c>
    </row>
    <row r="352" spans="1:2" ht="15">
      <c r="A352" t="s">
        <v>1577</v>
      </c>
      <c r="B352" s="20">
        <v>86</v>
      </c>
    </row>
    <row r="353" spans="1:2" ht="15">
      <c r="A353" t="s">
        <v>1578</v>
      </c>
      <c r="B353" s="20">
        <v>88</v>
      </c>
    </row>
    <row r="354" spans="1:2" ht="15">
      <c r="A354" t="s">
        <v>1579</v>
      </c>
      <c r="B354" s="20">
        <v>100</v>
      </c>
    </row>
    <row r="355" spans="1:2" ht="15">
      <c r="A355" t="s">
        <v>1580</v>
      </c>
      <c r="B355" s="20">
        <v>106</v>
      </c>
    </row>
    <row r="356" spans="1:2" ht="15">
      <c r="A356" t="s">
        <v>1581</v>
      </c>
      <c r="B356" s="20">
        <v>73</v>
      </c>
    </row>
    <row r="357" spans="1:2" ht="15">
      <c r="A357" t="s">
        <v>1582</v>
      </c>
      <c r="B357" s="20">
        <v>79</v>
      </c>
    </row>
    <row r="358" spans="1:2" ht="15">
      <c r="A358" t="s">
        <v>1583</v>
      </c>
      <c r="B358" s="20">
        <v>92</v>
      </c>
    </row>
    <row r="359" spans="1:2" ht="15">
      <c r="A359" t="s">
        <v>1584</v>
      </c>
      <c r="B359" s="20">
        <v>92</v>
      </c>
    </row>
    <row r="360" spans="1:2" ht="15">
      <c r="A360" t="s">
        <v>1585</v>
      </c>
      <c r="B360" s="20">
        <v>97</v>
      </c>
    </row>
    <row r="361" spans="1:2" ht="15">
      <c r="A361" t="s">
        <v>1586</v>
      </c>
      <c r="B361" s="20">
        <v>97</v>
      </c>
    </row>
    <row r="362" spans="1:2" ht="15">
      <c r="A362" t="s">
        <v>1587</v>
      </c>
      <c r="B362" s="20">
        <v>97</v>
      </c>
    </row>
    <row r="363" spans="1:2" ht="15">
      <c r="A363" t="s">
        <v>1588</v>
      </c>
      <c r="B363" s="20">
        <v>98</v>
      </c>
    </row>
    <row r="364" spans="1:2" ht="15">
      <c r="A364" t="s">
        <v>1589</v>
      </c>
      <c r="B364" s="20">
        <v>85</v>
      </c>
    </row>
    <row r="365" spans="1:2" ht="15">
      <c r="A365" t="s">
        <v>1590</v>
      </c>
      <c r="B365" s="20">
        <v>88</v>
      </c>
    </row>
    <row r="366" spans="1:2" ht="15">
      <c r="A366" t="s">
        <v>1591</v>
      </c>
      <c r="B366" s="20">
        <v>94</v>
      </c>
    </row>
    <row r="367" spans="1:2" ht="15">
      <c r="A367" t="s">
        <v>1592</v>
      </c>
      <c r="B367" s="20">
        <v>94</v>
      </c>
    </row>
    <row r="368" spans="1:2" ht="15">
      <c r="A368" t="s">
        <v>1593</v>
      </c>
      <c r="B368" s="20">
        <v>99</v>
      </c>
    </row>
    <row r="369" spans="1:2" ht="15">
      <c r="A369" t="s">
        <v>1594</v>
      </c>
      <c r="B369" s="20">
        <v>97</v>
      </c>
    </row>
    <row r="370" spans="1:2" ht="15">
      <c r="A370" t="s">
        <v>1595</v>
      </c>
      <c r="B370" s="20">
        <v>68</v>
      </c>
    </row>
    <row r="371" spans="1:2" ht="15">
      <c r="A371" t="s">
        <v>1596</v>
      </c>
      <c r="B371" s="20">
        <v>63</v>
      </c>
    </row>
    <row r="372" spans="1:2" ht="15">
      <c r="A372" t="s">
        <v>1597</v>
      </c>
      <c r="B372" s="20">
        <v>72</v>
      </c>
    </row>
    <row r="373" spans="1:2" ht="15">
      <c r="A373" t="s">
        <v>1598</v>
      </c>
      <c r="B373" s="20">
        <v>74</v>
      </c>
    </row>
    <row r="374" spans="1:2" ht="15">
      <c r="A374" t="s">
        <v>1599</v>
      </c>
      <c r="B374" s="20">
        <v>82</v>
      </c>
    </row>
    <row r="375" spans="1:2" ht="15">
      <c r="A375" t="s">
        <v>1600</v>
      </c>
      <c r="B375" s="20">
        <v>61</v>
      </c>
    </row>
    <row r="376" spans="1:2" ht="15">
      <c r="A376" t="s">
        <v>1601</v>
      </c>
      <c r="B376" s="20">
        <v>63</v>
      </c>
    </row>
    <row r="377" spans="1:2" ht="15">
      <c r="A377" t="s">
        <v>1602</v>
      </c>
      <c r="B377" s="20">
        <v>81</v>
      </c>
    </row>
    <row r="378" spans="1:2" ht="15">
      <c r="A378" t="s">
        <v>1603</v>
      </c>
      <c r="B378" s="20">
        <v>83</v>
      </c>
    </row>
    <row r="379" spans="1:2" ht="15">
      <c r="A379" t="s">
        <v>1604</v>
      </c>
      <c r="B379" s="20">
        <v>84</v>
      </c>
    </row>
    <row r="380" spans="1:2" ht="15">
      <c r="A380" t="s">
        <v>1605</v>
      </c>
      <c r="B380" s="20">
        <v>99</v>
      </c>
    </row>
    <row r="381" spans="1:2" ht="15">
      <c r="A381" t="s">
        <v>1606</v>
      </c>
      <c r="B381" s="20">
        <v>93</v>
      </c>
    </row>
    <row r="382" spans="1:2" ht="15">
      <c r="A382" t="s">
        <v>1607</v>
      </c>
      <c r="B382" s="20">
        <v>103</v>
      </c>
    </row>
    <row r="383" spans="1:2" ht="15">
      <c r="A383" t="s">
        <v>1608</v>
      </c>
      <c r="B383" s="20">
        <v>76</v>
      </c>
    </row>
    <row r="384" spans="1:2" ht="15">
      <c r="A384" t="s">
        <v>1609</v>
      </c>
      <c r="B384" s="20">
        <v>50</v>
      </c>
    </row>
    <row r="385" spans="1:2" ht="15">
      <c r="A385" t="s">
        <v>1610</v>
      </c>
      <c r="B385" s="20">
        <v>78</v>
      </c>
    </row>
    <row r="386" spans="1:2" ht="15">
      <c r="A386" t="s">
        <v>1611</v>
      </c>
      <c r="B386" s="20">
        <v>67</v>
      </c>
    </row>
    <row r="387" spans="1:2" ht="15">
      <c r="A387" t="s">
        <v>1612</v>
      </c>
      <c r="B387" s="20">
        <v>54</v>
      </c>
    </row>
    <row r="388" spans="1:2" ht="15">
      <c r="A388" t="s">
        <v>1613</v>
      </c>
      <c r="B388" s="20">
        <v>50</v>
      </c>
    </row>
    <row r="389" spans="1:2" ht="15">
      <c r="A389" t="s">
        <v>1614</v>
      </c>
      <c r="B389" s="20">
        <v>65</v>
      </c>
    </row>
    <row r="390" spans="1:2" ht="15">
      <c r="A390" t="s">
        <v>1615</v>
      </c>
      <c r="B390" s="20">
        <v>84</v>
      </c>
    </row>
    <row r="391" spans="1:2" ht="15">
      <c r="A391" t="s">
        <v>1616</v>
      </c>
      <c r="B391" s="20">
        <v>88</v>
      </c>
    </row>
    <row r="392" spans="1:2" ht="15">
      <c r="A392" t="s">
        <v>1617</v>
      </c>
      <c r="B392" s="20">
        <v>90</v>
      </c>
    </row>
    <row r="393" spans="1:2" ht="15">
      <c r="A393" t="s">
        <v>1618</v>
      </c>
      <c r="B393" s="20">
        <v>78</v>
      </c>
    </row>
    <row r="394" spans="1:2" ht="15">
      <c r="A394" t="s">
        <v>1619</v>
      </c>
      <c r="B394" s="20">
        <v>88</v>
      </c>
    </row>
    <row r="395" spans="1:2" ht="15">
      <c r="A395" t="s">
        <v>1620</v>
      </c>
      <c r="B395" s="20">
        <v>88</v>
      </c>
    </row>
    <row r="396" spans="1:2" ht="15">
      <c r="A396" t="s">
        <v>1621</v>
      </c>
      <c r="B396" s="20">
        <v>86</v>
      </c>
    </row>
    <row r="397" spans="1:2" ht="15">
      <c r="A397" t="s">
        <v>530</v>
      </c>
      <c r="B397" s="20">
        <v>62</v>
      </c>
    </row>
    <row r="398" spans="1:2" ht="15">
      <c r="A398" t="s">
        <v>531</v>
      </c>
      <c r="B398" s="20">
        <v>65</v>
      </c>
    </row>
    <row r="399" spans="1:2" ht="15">
      <c r="A399" t="s">
        <v>1622</v>
      </c>
      <c r="B399" s="20">
        <v>67</v>
      </c>
    </row>
    <row r="400" spans="1:2" ht="15">
      <c r="A400" t="s">
        <v>532</v>
      </c>
      <c r="B400" s="20">
        <v>67</v>
      </c>
    </row>
    <row r="401" spans="1:2" ht="15">
      <c r="A401" t="s">
        <v>1623</v>
      </c>
      <c r="B401" s="20">
        <v>82</v>
      </c>
    </row>
    <row r="402" spans="1:2" ht="15">
      <c r="A402" t="s">
        <v>1624</v>
      </c>
      <c r="B402" s="20">
        <v>96</v>
      </c>
    </row>
    <row r="403" spans="1:2" ht="15">
      <c r="A403" t="s">
        <v>1034</v>
      </c>
      <c r="B403" s="20">
        <v>86</v>
      </c>
    </row>
    <row r="404" spans="1:2" ht="15">
      <c r="A404" t="s">
        <v>1625</v>
      </c>
      <c r="B404" s="20">
        <v>98</v>
      </c>
    </row>
    <row r="405" spans="1:2" ht="15">
      <c r="A405" t="s">
        <v>37</v>
      </c>
      <c r="B405" s="20">
        <v>94</v>
      </c>
    </row>
    <row r="406" spans="1:2" ht="15">
      <c r="A406" t="s">
        <v>1626</v>
      </c>
      <c r="B406" s="20">
        <v>84</v>
      </c>
    </row>
    <row r="407" spans="1:2" ht="15">
      <c r="A407" t="s">
        <v>1627</v>
      </c>
      <c r="B407" s="20">
        <v>84</v>
      </c>
    </row>
    <row r="408" spans="1:2" ht="15">
      <c r="A408" t="s">
        <v>1628</v>
      </c>
      <c r="B408" s="20">
        <v>98</v>
      </c>
    </row>
    <row r="409" spans="1:2" ht="15">
      <c r="A409" t="s">
        <v>1629</v>
      </c>
      <c r="B409" s="20">
        <v>77</v>
      </c>
    </row>
    <row r="410" spans="1:2" ht="15">
      <c r="A410" t="s">
        <v>1630</v>
      </c>
      <c r="B410" s="20">
        <v>84</v>
      </c>
    </row>
    <row r="411" spans="1:2" ht="15">
      <c r="A411" t="s">
        <v>1631</v>
      </c>
      <c r="B411" s="20">
        <v>82</v>
      </c>
    </row>
    <row r="412" spans="1:2" ht="15">
      <c r="A412" t="s">
        <v>1632</v>
      </c>
      <c r="B412" s="20">
        <v>92</v>
      </c>
    </row>
    <row r="413" spans="1:2" ht="15">
      <c r="A413" t="s">
        <v>1633</v>
      </c>
      <c r="B413" s="20">
        <v>92</v>
      </c>
    </row>
    <row r="414" spans="1:2" ht="15">
      <c r="A414" t="s">
        <v>1634</v>
      </c>
      <c r="B414" s="20">
        <v>71</v>
      </c>
    </row>
    <row r="415" spans="1:2" ht="15">
      <c r="A415" t="s">
        <v>1635</v>
      </c>
      <c r="B415" s="20">
        <v>116</v>
      </c>
    </row>
    <row r="416" spans="1:2" ht="15">
      <c r="A416" t="s">
        <v>1636</v>
      </c>
      <c r="B416" s="20">
        <v>103</v>
      </c>
    </row>
    <row r="417" spans="1:2" ht="15">
      <c r="A417" t="s">
        <v>1637</v>
      </c>
      <c r="B417" s="20">
        <v>86</v>
      </c>
    </row>
    <row r="418" spans="1:2" ht="15">
      <c r="A418" t="s">
        <v>893</v>
      </c>
      <c r="B418" s="20">
        <v>85</v>
      </c>
    </row>
    <row r="419" spans="1:2" ht="15">
      <c r="A419" t="s">
        <v>1638</v>
      </c>
      <c r="B419" s="20">
        <v>74</v>
      </c>
    </row>
    <row r="420" spans="1:2" ht="15">
      <c r="A420" t="s">
        <v>1639</v>
      </c>
      <c r="B420" s="20">
        <v>54</v>
      </c>
    </row>
    <row r="421" spans="1:2" ht="15">
      <c r="A421" t="s">
        <v>1640</v>
      </c>
      <c r="B421" s="20">
        <v>106</v>
      </c>
    </row>
    <row r="422" spans="1:2" ht="15">
      <c r="A422" t="s">
        <v>1641</v>
      </c>
      <c r="B422" s="20">
        <v>100</v>
      </c>
    </row>
    <row r="423" spans="1:2" ht="15">
      <c r="A423" t="s">
        <v>1642</v>
      </c>
      <c r="B423" s="20">
        <v>86</v>
      </c>
    </row>
    <row r="424" spans="1:2" ht="15">
      <c r="A424" t="s">
        <v>1643</v>
      </c>
      <c r="B424" s="20">
        <v>88</v>
      </c>
    </row>
    <row r="425" spans="1:2" ht="15">
      <c r="A425" t="s">
        <v>1644</v>
      </c>
      <c r="B425" s="20">
        <v>90</v>
      </c>
    </row>
    <row r="426" spans="1:2" ht="15">
      <c r="A426" t="s">
        <v>1645</v>
      </c>
      <c r="B426" s="20">
        <v>98</v>
      </c>
    </row>
    <row r="427" spans="1:2" ht="15">
      <c r="A427" t="s">
        <v>1646</v>
      </c>
      <c r="B427" s="20">
        <v>100</v>
      </c>
    </row>
    <row r="428" spans="1:2" ht="15">
      <c r="A428" t="s">
        <v>1647</v>
      </c>
      <c r="B428" s="20">
        <v>100</v>
      </c>
    </row>
    <row r="429" spans="1:2" ht="15">
      <c r="A429" t="s">
        <v>1648</v>
      </c>
      <c r="B429" s="20">
        <v>104</v>
      </c>
    </row>
    <row r="430" spans="1:2" ht="15">
      <c r="A430" t="s">
        <v>1649</v>
      </c>
      <c r="B430" s="20">
        <v>104</v>
      </c>
    </row>
    <row r="431" spans="1:2" ht="15">
      <c r="A431" t="s">
        <v>1650</v>
      </c>
      <c r="B431" s="20">
        <v>104</v>
      </c>
    </row>
    <row r="432" spans="1:2" ht="15">
      <c r="A432" t="s">
        <v>1651</v>
      </c>
      <c r="B432" s="20">
        <v>98</v>
      </c>
    </row>
    <row r="433" spans="1:2" ht="15">
      <c r="A433" t="s">
        <v>1652</v>
      </c>
      <c r="B433" s="20">
        <v>100</v>
      </c>
    </row>
    <row r="434" spans="1:2" ht="15">
      <c r="A434" t="s">
        <v>1653</v>
      </c>
      <c r="B434" s="20">
        <v>110</v>
      </c>
    </row>
    <row r="435" spans="1:2" ht="15">
      <c r="A435" t="s">
        <v>1654</v>
      </c>
      <c r="B435" s="20">
        <v>86</v>
      </c>
    </row>
    <row r="436" spans="1:2" ht="15">
      <c r="A436" t="s">
        <v>1655</v>
      </c>
      <c r="B436" s="20">
        <v>84</v>
      </c>
    </row>
    <row r="437" spans="1:2" ht="15">
      <c r="A437" t="s">
        <v>1656</v>
      </c>
      <c r="B437" s="20">
        <v>90</v>
      </c>
    </row>
    <row r="438" spans="1:2" ht="15">
      <c r="A438" t="s">
        <v>1097</v>
      </c>
      <c r="B438" s="20">
        <v>108</v>
      </c>
    </row>
    <row r="439" spans="1:2" ht="15">
      <c r="A439" t="s">
        <v>1657</v>
      </c>
      <c r="B439" s="20">
        <v>114</v>
      </c>
    </row>
    <row r="440" spans="1:2" ht="15">
      <c r="A440" t="s">
        <v>1103</v>
      </c>
      <c r="B440" s="20">
        <v>100</v>
      </c>
    </row>
    <row r="441" spans="1:2" ht="15">
      <c r="A441" t="s">
        <v>1658</v>
      </c>
      <c r="B441" s="20">
        <v>76</v>
      </c>
    </row>
    <row r="442" spans="1:2" ht="15">
      <c r="A442" t="s">
        <v>1659</v>
      </c>
      <c r="B442" s="20">
        <v>94</v>
      </c>
    </row>
    <row r="443" spans="1:2" ht="15">
      <c r="A443" t="s">
        <v>1660</v>
      </c>
      <c r="B443" s="20">
        <v>94</v>
      </c>
    </row>
    <row r="444" spans="1:2" ht="15">
      <c r="A444" t="s">
        <v>1661</v>
      </c>
      <c r="B444" s="20">
        <v>69</v>
      </c>
    </row>
    <row r="445" spans="1:2" ht="15">
      <c r="A445" t="s">
        <v>1662</v>
      </c>
      <c r="B445" s="20">
        <v>94</v>
      </c>
    </row>
    <row r="446" spans="1:2" ht="15">
      <c r="A446" t="s">
        <v>1663</v>
      </c>
      <c r="B446" s="20">
        <v>92</v>
      </c>
    </row>
    <row r="447" spans="1:2" ht="15">
      <c r="A447" t="s">
        <v>1664</v>
      </c>
      <c r="B447" s="20">
        <v>96</v>
      </c>
    </row>
    <row r="448" spans="1:2" ht="15">
      <c r="A448" t="s">
        <v>1665</v>
      </c>
      <c r="B448" s="20">
        <v>98</v>
      </c>
    </row>
    <row r="449" spans="1:2" ht="15">
      <c r="A449" t="s">
        <v>1666</v>
      </c>
      <c r="B449" s="20">
        <v>112</v>
      </c>
    </row>
    <row r="450" spans="1:2" ht="15">
      <c r="A450" t="s">
        <v>1667</v>
      </c>
      <c r="B450" s="20">
        <v>114</v>
      </c>
    </row>
    <row r="451" spans="1:2" ht="15">
      <c r="A451" t="s">
        <v>1668</v>
      </c>
      <c r="B451" s="20">
        <v>116</v>
      </c>
    </row>
    <row r="452" spans="1:2" ht="15">
      <c r="A452" t="s">
        <v>1669</v>
      </c>
      <c r="B452" s="20">
        <v>114</v>
      </c>
    </row>
    <row r="453" spans="1:6" ht="15">
      <c r="A453" t="s">
        <v>1670</v>
      </c>
      <c r="B453" s="20">
        <v>120</v>
      </c>
      <c r="F453" s="29"/>
    </row>
    <row r="454" spans="1:6" ht="15">
      <c r="A454" t="s">
        <v>1671</v>
      </c>
      <c r="B454" s="20">
        <v>120</v>
      </c>
      <c r="F454" s="29"/>
    </row>
    <row r="455" spans="1:6" ht="15">
      <c r="A455" t="s">
        <v>1672</v>
      </c>
      <c r="B455" s="20">
        <v>120</v>
      </c>
      <c r="F455" s="29"/>
    </row>
    <row r="456" spans="1:2" ht="15">
      <c r="A456" t="s">
        <v>1673</v>
      </c>
      <c r="B456" s="20">
        <v>114</v>
      </c>
    </row>
    <row r="457" spans="1:2" ht="15">
      <c r="A457" t="s">
        <v>1674</v>
      </c>
      <c r="B457" s="20">
        <v>116</v>
      </c>
    </row>
    <row r="458" spans="1:2" ht="15">
      <c r="A458" t="s">
        <v>1675</v>
      </c>
      <c r="B458" s="20">
        <v>112</v>
      </c>
    </row>
    <row r="459" spans="1:2" ht="15">
      <c r="A459" t="s">
        <v>1676</v>
      </c>
      <c r="B459" s="20">
        <v>116</v>
      </c>
    </row>
    <row r="460" spans="1:2" ht="15">
      <c r="A460" t="s">
        <v>1677</v>
      </c>
      <c r="B460" s="20">
        <v>116</v>
      </c>
    </row>
    <row r="461" spans="1:2" ht="15">
      <c r="A461" t="s">
        <v>1678</v>
      </c>
      <c r="B461" s="20">
        <v>78</v>
      </c>
    </row>
    <row r="462" spans="1:2" ht="15">
      <c r="A462" t="s">
        <v>1679</v>
      </c>
      <c r="B462" s="20">
        <v>75</v>
      </c>
    </row>
    <row r="463" spans="1:2" ht="15">
      <c r="A463" t="s">
        <v>1680</v>
      </c>
      <c r="B463" s="20">
        <v>92</v>
      </c>
    </row>
    <row r="464" spans="1:2" ht="15">
      <c r="A464" t="s">
        <v>1681</v>
      </c>
      <c r="B464" s="20">
        <v>87</v>
      </c>
    </row>
    <row r="465" spans="1:2" ht="15">
      <c r="A465" t="s">
        <v>1682</v>
      </c>
      <c r="B465" s="20">
        <v>96</v>
      </c>
    </row>
    <row r="466" spans="1:2" ht="15">
      <c r="A466" t="s">
        <v>1683</v>
      </c>
      <c r="B466" s="20">
        <v>94</v>
      </c>
    </row>
    <row r="467" spans="1:2" ht="15">
      <c r="A467" t="s">
        <v>1684</v>
      </c>
      <c r="B467" s="20">
        <v>86</v>
      </c>
    </row>
    <row r="468" spans="1:2" ht="15">
      <c r="A468" t="s">
        <v>1685</v>
      </c>
      <c r="B468" s="20">
        <v>73</v>
      </c>
    </row>
    <row r="469" spans="1:2" ht="15">
      <c r="A469" t="s">
        <v>1686</v>
      </c>
      <c r="B469" s="20">
        <v>86</v>
      </c>
    </row>
    <row r="470" spans="1:2" ht="15">
      <c r="A470" t="s">
        <v>1687</v>
      </c>
      <c r="B470" s="20">
        <v>74</v>
      </c>
    </row>
    <row r="471" spans="1:2" ht="15">
      <c r="A471" t="s">
        <v>1688</v>
      </c>
      <c r="B471" s="20">
        <v>98</v>
      </c>
    </row>
    <row r="472" spans="1:2" ht="15">
      <c r="A472" t="s">
        <v>1689</v>
      </c>
      <c r="B472" s="20">
        <v>80</v>
      </c>
    </row>
    <row r="473" spans="1:2" ht="15">
      <c r="A473" t="s">
        <v>1690</v>
      </c>
      <c r="B473" s="20">
        <v>86</v>
      </c>
    </row>
    <row r="474" spans="1:2" ht="15">
      <c r="A474" t="s">
        <v>1691</v>
      </c>
      <c r="B474" s="20">
        <v>86</v>
      </c>
    </row>
    <row r="475" spans="1:2" ht="15">
      <c r="A475" t="s">
        <v>1692</v>
      </c>
      <c r="B475" s="20">
        <v>88</v>
      </c>
    </row>
    <row r="476" spans="1:2" ht="15">
      <c r="A476" t="s">
        <v>1693</v>
      </c>
      <c r="B476" s="20">
        <v>90</v>
      </c>
    </row>
    <row r="477" spans="1:2" ht="15">
      <c r="A477" t="s">
        <v>1694</v>
      </c>
      <c r="B477" s="20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3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A49" sqref="A49"/>
    </sheetView>
  </sheetViews>
  <sheetFormatPr defaultColWidth="36.140625" defaultRowHeight="15"/>
  <cols>
    <col min="1" max="1" width="17.7109375" style="0" bestFit="1" customWidth="1"/>
    <col min="2" max="2" width="3.28125" style="0" bestFit="1" customWidth="1"/>
  </cols>
  <sheetData>
    <row r="1" spans="1:6" ht="15">
      <c r="A1" s="7" t="s">
        <v>898</v>
      </c>
      <c r="B1" s="8" t="s">
        <v>899</v>
      </c>
      <c r="C1" s="9"/>
      <c r="D1" s="8"/>
      <c r="E1" s="9"/>
      <c r="F1" s="10"/>
    </row>
    <row r="2" spans="1:2" ht="15">
      <c r="A2" s="11" t="s">
        <v>900</v>
      </c>
      <c r="B2" s="6">
        <v>85</v>
      </c>
    </row>
    <row r="3" spans="1:2" ht="15">
      <c r="A3" s="11" t="s">
        <v>903</v>
      </c>
      <c r="B3" s="6">
        <v>85</v>
      </c>
    </row>
    <row r="4" spans="1:2" ht="15">
      <c r="A4" s="11" t="s">
        <v>906</v>
      </c>
      <c r="B4" s="6">
        <v>85</v>
      </c>
    </row>
    <row r="5" spans="1:2" ht="15">
      <c r="A5" s="11" t="s">
        <v>909</v>
      </c>
      <c r="B5" s="6">
        <v>89</v>
      </c>
    </row>
    <row r="6" spans="1:2" ht="15">
      <c r="A6" s="11" t="s">
        <v>912</v>
      </c>
      <c r="B6" s="6">
        <v>110</v>
      </c>
    </row>
    <row r="7" spans="1:2" ht="15">
      <c r="A7" s="11" t="s">
        <v>915</v>
      </c>
      <c r="B7" s="6">
        <v>114</v>
      </c>
    </row>
    <row r="8" spans="1:2" ht="15">
      <c r="A8" s="11" t="s">
        <v>918</v>
      </c>
      <c r="B8" s="6">
        <v>104</v>
      </c>
    </row>
    <row r="9" spans="1:2" ht="15">
      <c r="A9" s="11" t="s">
        <v>921</v>
      </c>
      <c r="B9" s="6">
        <v>111</v>
      </c>
    </row>
    <row r="10" spans="1:2" ht="15">
      <c r="A10" s="11" t="s">
        <v>924</v>
      </c>
      <c r="B10" s="6">
        <v>114</v>
      </c>
    </row>
    <row r="11" spans="1:2" ht="15">
      <c r="A11" s="11" t="s">
        <v>927</v>
      </c>
      <c r="B11" s="6">
        <v>116</v>
      </c>
    </row>
    <row r="12" spans="1:2" ht="15">
      <c r="A12" s="11" t="s">
        <v>930</v>
      </c>
      <c r="B12" s="6">
        <v>116</v>
      </c>
    </row>
    <row r="13" spans="1:2" ht="15">
      <c r="A13" s="11" t="s">
        <v>933</v>
      </c>
      <c r="B13" s="6">
        <v>115</v>
      </c>
    </row>
    <row r="14" spans="1:2" ht="15">
      <c r="A14" s="11" t="s">
        <v>936</v>
      </c>
      <c r="B14" s="6">
        <v>116</v>
      </c>
    </row>
    <row r="15" spans="1:2" ht="15">
      <c r="A15" s="11" t="s">
        <v>939</v>
      </c>
      <c r="B15" s="6">
        <v>110</v>
      </c>
    </row>
    <row r="16" spans="1:2" ht="15">
      <c r="A16" s="11" t="s">
        <v>942</v>
      </c>
      <c r="B16" s="6">
        <v>67</v>
      </c>
    </row>
    <row r="17" spans="1:2" ht="15">
      <c r="A17" s="11" t="s">
        <v>945</v>
      </c>
      <c r="B17" s="6">
        <v>72</v>
      </c>
    </row>
    <row r="18" spans="1:2" ht="15">
      <c r="A18" s="11" t="s">
        <v>948</v>
      </c>
      <c r="B18" s="6">
        <v>60</v>
      </c>
    </row>
    <row r="19" spans="1:2" ht="15">
      <c r="A19" s="11" t="s">
        <v>951</v>
      </c>
      <c r="B19" s="6">
        <v>85</v>
      </c>
    </row>
    <row r="20" spans="1:2" ht="15">
      <c r="A20" s="11" t="s">
        <v>954</v>
      </c>
      <c r="B20" s="6">
        <v>85</v>
      </c>
    </row>
    <row r="21" spans="1:2" ht="15">
      <c r="A21" s="11" t="s">
        <v>957</v>
      </c>
      <c r="B21" s="6">
        <v>89</v>
      </c>
    </row>
    <row r="22" spans="1:2" ht="15">
      <c r="A22" s="11" t="s">
        <v>960</v>
      </c>
      <c r="B22" s="6">
        <v>89</v>
      </c>
    </row>
    <row r="23" spans="1:2" ht="15">
      <c r="A23" s="11" t="s">
        <v>963</v>
      </c>
      <c r="B23" s="6">
        <v>90</v>
      </c>
    </row>
    <row r="24" spans="1:2" ht="15">
      <c r="A24" s="11" t="s">
        <v>966</v>
      </c>
      <c r="B24" s="6">
        <v>86</v>
      </c>
    </row>
    <row r="25" spans="1:2" ht="15">
      <c r="A25" s="11" t="s">
        <v>969</v>
      </c>
      <c r="B25" s="6">
        <v>105</v>
      </c>
    </row>
    <row r="26" spans="1:2" ht="15">
      <c r="A26" s="11" t="s">
        <v>972</v>
      </c>
      <c r="B26" s="6">
        <v>89</v>
      </c>
    </row>
    <row r="27" spans="1:2" ht="15">
      <c r="A27" s="11" t="s">
        <v>975</v>
      </c>
      <c r="B27" s="6">
        <v>106</v>
      </c>
    </row>
    <row r="28" spans="1:2" ht="15">
      <c r="A28" s="11" t="s">
        <v>978</v>
      </c>
      <c r="B28" s="6">
        <v>90</v>
      </c>
    </row>
    <row r="29" spans="1:2" ht="15">
      <c r="A29" s="11" t="s">
        <v>981</v>
      </c>
      <c r="B29" s="6">
        <v>93</v>
      </c>
    </row>
    <row r="30" spans="1:2" ht="15">
      <c r="A30" s="11" t="s">
        <v>984</v>
      </c>
      <c r="B30" s="6">
        <v>93</v>
      </c>
    </row>
    <row r="31" spans="1:2" ht="15">
      <c r="A31" s="11" t="s">
        <v>987</v>
      </c>
      <c r="B31" s="6">
        <v>98</v>
      </c>
    </row>
    <row r="32" spans="1:2" ht="15">
      <c r="A32" s="11" t="s">
        <v>990</v>
      </c>
      <c r="B32" s="6">
        <v>100</v>
      </c>
    </row>
    <row r="33" spans="1:2" ht="15">
      <c r="A33" s="11" t="s">
        <v>993</v>
      </c>
      <c r="B33" s="6">
        <v>103</v>
      </c>
    </row>
    <row r="34" spans="1:2" ht="15">
      <c r="A34" s="11" t="s">
        <v>996</v>
      </c>
      <c r="B34" s="6">
        <v>100</v>
      </c>
    </row>
    <row r="35" spans="1:2" ht="15">
      <c r="A35" s="11" t="s">
        <v>999</v>
      </c>
      <c r="B35" s="6">
        <v>103</v>
      </c>
    </row>
    <row r="36" spans="1:2" ht="15">
      <c r="A36" s="11" t="s">
        <v>1002</v>
      </c>
      <c r="B36" s="6">
        <v>98</v>
      </c>
    </row>
    <row r="37" spans="1:2" ht="15">
      <c r="A37" s="11" t="s">
        <v>1005</v>
      </c>
      <c r="B37" s="6">
        <v>99</v>
      </c>
    </row>
    <row r="38" spans="1:2" ht="15">
      <c r="A38" s="11" t="s">
        <v>1008</v>
      </c>
      <c r="B38" s="6">
        <v>101</v>
      </c>
    </row>
    <row r="39" spans="1:2" ht="15">
      <c r="A39" s="11" t="s">
        <v>1011</v>
      </c>
      <c r="B39" s="6">
        <v>101</v>
      </c>
    </row>
    <row r="40" spans="1:2" ht="15">
      <c r="A40" s="11" t="s">
        <v>1014</v>
      </c>
      <c r="B40" s="6">
        <v>99</v>
      </c>
    </row>
    <row r="41" spans="1:2" ht="15">
      <c r="A41" s="11" t="s">
        <v>1017</v>
      </c>
      <c r="B41" s="6">
        <v>115</v>
      </c>
    </row>
    <row r="42" spans="1:2" ht="15">
      <c r="A42" s="11" t="s">
        <v>1020</v>
      </c>
      <c r="B42" s="6">
        <v>117</v>
      </c>
    </row>
    <row r="43" spans="1:2" ht="15">
      <c r="A43" s="11" t="s">
        <v>1023</v>
      </c>
      <c r="B43" s="6">
        <v>118</v>
      </c>
    </row>
    <row r="44" spans="1:2" ht="15">
      <c r="A44" s="11" t="s">
        <v>1026</v>
      </c>
      <c r="B44" s="6">
        <v>97</v>
      </c>
    </row>
    <row r="45" spans="1:2" ht="15">
      <c r="A45" s="11" t="s">
        <v>1029</v>
      </c>
      <c r="B45" s="6">
        <v>98</v>
      </c>
    </row>
    <row r="46" spans="1:2" ht="15">
      <c r="A46" s="11" t="s">
        <v>1032</v>
      </c>
      <c r="B46" s="6">
        <v>104</v>
      </c>
    </row>
    <row r="47" spans="1:2" ht="15">
      <c r="A47" s="11" t="s">
        <v>1035</v>
      </c>
      <c r="B47" s="6">
        <v>104</v>
      </c>
    </row>
    <row r="48" spans="1:2" ht="15">
      <c r="A48" s="11" t="s">
        <v>1038</v>
      </c>
      <c r="B48" s="6">
        <v>100</v>
      </c>
    </row>
    <row r="49" spans="1:2" ht="15">
      <c r="A49" s="11" t="s">
        <v>1041</v>
      </c>
      <c r="B49" s="6">
        <v>106</v>
      </c>
    </row>
    <row r="50" spans="1:2" ht="15">
      <c r="A50" s="11" t="s">
        <v>1044</v>
      </c>
      <c r="B50" s="6">
        <v>65</v>
      </c>
    </row>
    <row r="51" spans="1:2" ht="15">
      <c r="A51" s="11" t="s">
        <v>1047</v>
      </c>
      <c r="B51" s="6">
        <v>69</v>
      </c>
    </row>
    <row r="52" spans="1:2" ht="15">
      <c r="A52" s="11" t="s">
        <v>1050</v>
      </c>
      <c r="B52" s="6">
        <v>74</v>
      </c>
    </row>
    <row r="53" spans="1:2" ht="15">
      <c r="A53" s="11" t="s">
        <v>1053</v>
      </c>
      <c r="B53" s="6">
        <v>65</v>
      </c>
    </row>
    <row r="54" spans="1:2" ht="15">
      <c r="A54" s="11" t="s">
        <v>1056</v>
      </c>
      <c r="B54" s="6">
        <v>65</v>
      </c>
    </row>
    <row r="55" spans="1:2" ht="15">
      <c r="A55" s="11" t="s">
        <v>1059</v>
      </c>
      <c r="B55" s="6">
        <v>100</v>
      </c>
    </row>
    <row r="56" spans="1:2" ht="15">
      <c r="A56" s="11" t="s">
        <v>1062</v>
      </c>
      <c r="B56" s="6">
        <v>62</v>
      </c>
    </row>
    <row r="57" spans="1:2" ht="15">
      <c r="A57" s="11" t="s">
        <v>1065</v>
      </c>
      <c r="B57" s="6">
        <v>94</v>
      </c>
    </row>
    <row r="58" spans="1:2" ht="15">
      <c r="A58" s="11" t="s">
        <v>1068</v>
      </c>
      <c r="B58" s="6">
        <v>96</v>
      </c>
    </row>
    <row r="59" spans="1:2" ht="15">
      <c r="A59" s="11" t="s">
        <v>1071</v>
      </c>
      <c r="B59" s="6">
        <v>86</v>
      </c>
    </row>
    <row r="60" spans="1:2" ht="15">
      <c r="A60" s="11" t="s">
        <v>1074</v>
      </c>
      <c r="B60" s="6">
        <v>92</v>
      </c>
    </row>
    <row r="61" spans="1:2" ht="15">
      <c r="A61" s="11" t="s">
        <v>1077</v>
      </c>
      <c r="B61" s="6">
        <v>85</v>
      </c>
    </row>
    <row r="62" spans="1:2" ht="15">
      <c r="A62" s="11" t="s">
        <v>1080</v>
      </c>
      <c r="B62" s="6">
        <v>76</v>
      </c>
    </row>
    <row r="63" spans="1:2" ht="15">
      <c r="A63" s="11" t="s">
        <v>1083</v>
      </c>
      <c r="B63" s="6">
        <v>83</v>
      </c>
    </row>
    <row r="64" spans="1:2" ht="15">
      <c r="A64" s="11" t="s">
        <v>1086</v>
      </c>
      <c r="B64" s="6">
        <v>90</v>
      </c>
    </row>
    <row r="65" spans="1:2" ht="15">
      <c r="A65" s="11" t="s">
        <v>1089</v>
      </c>
      <c r="B65" s="6">
        <v>88</v>
      </c>
    </row>
    <row r="66" spans="1:2" ht="15">
      <c r="A66" s="11" t="s">
        <v>1092</v>
      </c>
      <c r="B66" s="6">
        <v>94</v>
      </c>
    </row>
    <row r="67" spans="1:2" ht="15">
      <c r="A67" s="11" t="s">
        <v>1095</v>
      </c>
      <c r="B67" s="6">
        <v>96</v>
      </c>
    </row>
    <row r="68" spans="1:2" ht="15">
      <c r="A68" s="11" t="s">
        <v>1098</v>
      </c>
      <c r="B68" s="6">
        <v>102</v>
      </c>
    </row>
    <row r="69" spans="1:2" ht="15">
      <c r="A69" s="11" t="s">
        <v>1101</v>
      </c>
      <c r="B69" s="6">
        <v>90</v>
      </c>
    </row>
    <row r="70" spans="1:2" ht="15">
      <c r="A70" s="11" t="s">
        <v>1104</v>
      </c>
      <c r="B70" s="6">
        <v>88</v>
      </c>
    </row>
    <row r="71" spans="1:2" ht="15">
      <c r="A71" s="11" t="s">
        <v>1107</v>
      </c>
      <c r="B71" s="6">
        <v>97</v>
      </c>
    </row>
    <row r="72" spans="1:2" ht="15">
      <c r="A72" s="11" t="s">
        <v>1110</v>
      </c>
      <c r="B72" s="6">
        <v>97</v>
      </c>
    </row>
    <row r="73" spans="1:2" ht="15">
      <c r="A73" s="11" t="s">
        <v>1113</v>
      </c>
      <c r="B73" s="6">
        <v>101</v>
      </c>
    </row>
    <row r="74" spans="1:2" ht="15">
      <c r="A74" s="11" t="s">
        <v>1116</v>
      </c>
      <c r="B74" s="6">
        <v>96</v>
      </c>
    </row>
    <row r="75" spans="1:2" ht="15">
      <c r="A75" s="11" t="s">
        <v>1119</v>
      </c>
      <c r="B75" s="6">
        <v>93</v>
      </c>
    </row>
    <row r="76" spans="1:2" ht="15">
      <c r="A76" s="11" t="s">
        <v>1122</v>
      </c>
      <c r="B76" s="6">
        <v>95</v>
      </c>
    </row>
    <row r="77" spans="1:2" ht="15">
      <c r="A77" s="11" t="s">
        <v>1125</v>
      </c>
      <c r="B77" s="6">
        <v>97</v>
      </c>
    </row>
    <row r="78" spans="1:2" ht="15">
      <c r="A78" s="11" t="s">
        <v>1128</v>
      </c>
      <c r="B78" s="6">
        <v>97</v>
      </c>
    </row>
    <row r="79" spans="1:2" ht="15">
      <c r="A79" s="11" t="s">
        <v>1131</v>
      </c>
      <c r="B79" s="6">
        <v>97</v>
      </c>
    </row>
    <row r="80" spans="1:2" ht="15">
      <c r="A80" s="11" t="s">
        <v>1134</v>
      </c>
      <c r="B80" s="6">
        <v>101</v>
      </c>
    </row>
    <row r="81" spans="1:2" ht="15">
      <c r="A81" s="11" t="s">
        <v>1137</v>
      </c>
      <c r="B81" s="6">
        <v>100</v>
      </c>
    </row>
    <row r="82" spans="1:2" ht="15">
      <c r="A82" s="11" t="s">
        <v>1140</v>
      </c>
      <c r="B82" s="6">
        <v>104</v>
      </c>
    </row>
    <row r="83" spans="1:2" ht="15">
      <c r="A83" s="11" t="s">
        <v>1143</v>
      </c>
      <c r="B83" s="6">
        <v>98</v>
      </c>
    </row>
    <row r="84" spans="1:2" ht="15">
      <c r="A84" s="11" t="s">
        <v>1146</v>
      </c>
      <c r="B84" s="6">
        <v>90</v>
      </c>
    </row>
    <row r="85" spans="1:2" ht="15">
      <c r="A85" s="11" t="s">
        <v>1149</v>
      </c>
      <c r="B85" s="6">
        <v>92</v>
      </c>
    </row>
    <row r="86" spans="1:2" ht="15">
      <c r="A86" s="11" t="s">
        <v>1152</v>
      </c>
      <c r="B86" s="6">
        <v>105</v>
      </c>
    </row>
    <row r="87" spans="1:2" ht="15">
      <c r="A87" s="11" t="s">
        <v>1155</v>
      </c>
      <c r="B87" s="6">
        <v>100</v>
      </c>
    </row>
    <row r="88" spans="1:2" ht="15">
      <c r="A88" s="11" t="s">
        <v>1158</v>
      </c>
      <c r="B88" s="6">
        <v>104</v>
      </c>
    </row>
    <row r="89" spans="1:2" ht="15">
      <c r="A89" s="11" t="s">
        <v>1161</v>
      </c>
      <c r="B89" s="6">
        <v>92</v>
      </c>
    </row>
    <row r="90" spans="1:2" ht="15">
      <c r="A90" s="11" t="s">
        <v>1164</v>
      </c>
      <c r="B90" s="6">
        <v>98</v>
      </c>
    </row>
    <row r="91" spans="1:2" ht="15">
      <c r="A91" s="11" t="s">
        <v>1167</v>
      </c>
      <c r="B91" s="6">
        <v>90</v>
      </c>
    </row>
    <row r="92" spans="1:2" ht="15">
      <c r="A92" s="11" t="s">
        <v>1170</v>
      </c>
      <c r="B92" s="6">
        <v>92</v>
      </c>
    </row>
    <row r="93" spans="1:2" ht="15">
      <c r="A93" s="11" t="s">
        <v>1173</v>
      </c>
      <c r="B93" s="6">
        <v>99</v>
      </c>
    </row>
    <row r="94" spans="1:2" ht="15">
      <c r="A94" s="11" t="s">
        <v>1176</v>
      </c>
      <c r="B94" s="6">
        <v>105</v>
      </c>
    </row>
    <row r="95" spans="1:2" ht="15.75" thickBot="1">
      <c r="A95" s="13" t="s">
        <v>1179</v>
      </c>
      <c r="B95" s="14">
        <v>107</v>
      </c>
    </row>
    <row r="96" spans="1:2" ht="15">
      <c r="A96" s="5" t="s">
        <v>901</v>
      </c>
      <c r="B96" s="6">
        <v>100</v>
      </c>
    </row>
    <row r="97" spans="1:2" ht="15">
      <c r="A97" s="5" t="s">
        <v>904</v>
      </c>
      <c r="B97" s="6">
        <v>103</v>
      </c>
    </row>
    <row r="98" spans="1:2" ht="15">
      <c r="A98" s="5" t="s">
        <v>907</v>
      </c>
      <c r="B98" s="6">
        <v>110</v>
      </c>
    </row>
    <row r="99" spans="1:2" ht="15">
      <c r="A99" s="5" t="s">
        <v>910</v>
      </c>
      <c r="B99" s="6">
        <v>89</v>
      </c>
    </row>
    <row r="100" spans="1:2" ht="15">
      <c r="A100" s="5" t="s">
        <v>913</v>
      </c>
      <c r="B100" s="6">
        <v>100</v>
      </c>
    </row>
    <row r="101" spans="1:2" ht="15">
      <c r="A101" s="5" t="s">
        <v>916</v>
      </c>
      <c r="B101" s="6">
        <v>98</v>
      </c>
    </row>
    <row r="102" spans="1:2" ht="15">
      <c r="A102" s="5" t="s">
        <v>919</v>
      </c>
      <c r="B102" s="6">
        <v>100</v>
      </c>
    </row>
    <row r="103" spans="1:2" ht="15">
      <c r="A103" s="5" t="s">
        <v>922</v>
      </c>
      <c r="B103" s="6">
        <v>100</v>
      </c>
    </row>
    <row r="104" spans="1:2" ht="15">
      <c r="A104" s="5" t="s">
        <v>925</v>
      </c>
      <c r="B104" s="6">
        <v>106</v>
      </c>
    </row>
    <row r="105" spans="1:2" ht="15">
      <c r="A105" s="5" t="s">
        <v>928</v>
      </c>
      <c r="B105" s="6">
        <v>106</v>
      </c>
    </row>
    <row r="106" spans="1:2" ht="15">
      <c r="A106" s="5" t="s">
        <v>931</v>
      </c>
      <c r="B106" s="6">
        <v>100</v>
      </c>
    </row>
    <row r="107" spans="1:2" ht="15">
      <c r="A107" s="5" t="s">
        <v>934</v>
      </c>
      <c r="B107" s="6">
        <v>99</v>
      </c>
    </row>
    <row r="108" spans="1:2" ht="15">
      <c r="A108" s="5" t="s">
        <v>937</v>
      </c>
      <c r="B108" s="6">
        <v>101</v>
      </c>
    </row>
    <row r="109" spans="1:2" ht="15">
      <c r="A109" s="5" t="s">
        <v>940</v>
      </c>
      <c r="B109" s="6">
        <v>102</v>
      </c>
    </row>
    <row r="110" spans="1:2" ht="15">
      <c r="A110" s="5" t="s">
        <v>943</v>
      </c>
      <c r="B110" s="6">
        <v>102</v>
      </c>
    </row>
    <row r="111" spans="1:2" ht="15">
      <c r="A111" s="5" t="s">
        <v>946</v>
      </c>
      <c r="B111" s="6">
        <v>68</v>
      </c>
    </row>
    <row r="112" spans="1:2" ht="15">
      <c r="A112" s="5" t="s">
        <v>949</v>
      </c>
      <c r="B112" s="6">
        <v>87</v>
      </c>
    </row>
    <row r="113" spans="1:2" ht="15">
      <c r="A113" s="5" t="s">
        <v>952</v>
      </c>
      <c r="B113" s="6">
        <v>46</v>
      </c>
    </row>
    <row r="114" spans="1:2" ht="15">
      <c r="A114" s="5" t="s">
        <v>955</v>
      </c>
      <c r="B114" s="6">
        <v>74</v>
      </c>
    </row>
    <row r="115" spans="1:2" ht="15">
      <c r="A115" s="5" t="s">
        <v>958</v>
      </c>
      <c r="B115" s="6">
        <v>89</v>
      </c>
    </row>
    <row r="116" spans="1:2" ht="15">
      <c r="A116" s="5" t="s">
        <v>961</v>
      </c>
      <c r="B116" s="6">
        <v>81</v>
      </c>
    </row>
    <row r="117" spans="1:2" ht="15">
      <c r="A117" s="5" t="s">
        <v>964</v>
      </c>
      <c r="B117" s="6">
        <v>83</v>
      </c>
    </row>
    <row r="118" spans="1:2" ht="15">
      <c r="A118" s="5" t="s">
        <v>967</v>
      </c>
      <c r="B118" s="6">
        <v>99</v>
      </c>
    </row>
    <row r="119" spans="1:2" ht="15">
      <c r="A119" s="5" t="s">
        <v>970</v>
      </c>
      <c r="B119" s="6">
        <v>107</v>
      </c>
    </row>
    <row r="120" spans="1:2" ht="15">
      <c r="A120" s="5" t="s">
        <v>973</v>
      </c>
      <c r="B120" s="6">
        <v>85</v>
      </c>
    </row>
    <row r="121" spans="1:2" ht="15">
      <c r="A121" s="5" t="s">
        <v>976</v>
      </c>
      <c r="B121" s="6">
        <v>70</v>
      </c>
    </row>
    <row r="122" spans="1:2" ht="15">
      <c r="A122" s="5" t="s">
        <v>979</v>
      </c>
      <c r="B122" s="6">
        <v>55</v>
      </c>
    </row>
    <row r="123" spans="1:2" ht="15">
      <c r="A123" s="5" t="s">
        <v>982</v>
      </c>
      <c r="B123" s="6">
        <v>90</v>
      </c>
    </row>
    <row r="124" spans="1:2" ht="15">
      <c r="A124" s="5" t="s">
        <v>985</v>
      </c>
      <c r="B124" s="6">
        <v>91</v>
      </c>
    </row>
    <row r="125" spans="1:2" ht="15">
      <c r="A125" s="5" t="s">
        <v>988</v>
      </c>
      <c r="B125" s="6">
        <v>80</v>
      </c>
    </row>
    <row r="126" spans="1:2" ht="15">
      <c r="A126" s="5" t="s">
        <v>991</v>
      </c>
      <c r="B126" s="6">
        <v>80</v>
      </c>
    </row>
    <row r="127" spans="1:2" ht="15">
      <c r="A127" s="5" t="s">
        <v>994</v>
      </c>
      <c r="B127" s="6">
        <v>83</v>
      </c>
    </row>
    <row r="128" spans="1:2" ht="15">
      <c r="A128" s="5" t="s">
        <v>997</v>
      </c>
      <c r="B128" s="6">
        <v>101</v>
      </c>
    </row>
    <row r="129" spans="1:2" ht="15">
      <c r="A129" s="5" t="s">
        <v>1000</v>
      </c>
      <c r="B129" s="6">
        <v>105</v>
      </c>
    </row>
    <row r="130" spans="1:2" ht="15">
      <c r="A130" s="5" t="s">
        <v>1003</v>
      </c>
      <c r="B130" s="6">
        <v>106</v>
      </c>
    </row>
    <row r="131" spans="1:2" ht="15">
      <c r="A131" s="5" t="s">
        <v>1006</v>
      </c>
      <c r="B131" s="6">
        <v>96</v>
      </c>
    </row>
    <row r="132" spans="1:2" ht="15">
      <c r="A132" s="5" t="s">
        <v>1009</v>
      </c>
      <c r="B132" s="6">
        <v>96</v>
      </c>
    </row>
    <row r="133" spans="1:2" ht="15">
      <c r="A133" s="5" t="s">
        <v>1012</v>
      </c>
      <c r="B133" s="6">
        <v>98</v>
      </c>
    </row>
    <row r="134" spans="1:2" ht="15">
      <c r="A134" s="5" t="s">
        <v>1015</v>
      </c>
      <c r="B134" s="6">
        <v>100</v>
      </c>
    </row>
    <row r="135" spans="1:2" ht="15">
      <c r="A135" s="5" t="s">
        <v>1018</v>
      </c>
      <c r="B135" s="6">
        <v>100</v>
      </c>
    </row>
    <row r="136" spans="1:2" ht="15">
      <c r="A136" s="5" t="s">
        <v>1021</v>
      </c>
      <c r="B136" s="6">
        <v>69</v>
      </c>
    </row>
    <row r="137" spans="1:2" ht="15">
      <c r="A137" s="5" t="s">
        <v>1024</v>
      </c>
      <c r="B137" s="6">
        <v>87</v>
      </c>
    </row>
    <row r="138" spans="1:2" ht="15">
      <c r="A138" s="5" t="s">
        <v>1027</v>
      </c>
      <c r="B138" s="6">
        <v>111</v>
      </c>
    </row>
    <row r="139" spans="1:2" ht="15">
      <c r="A139" s="5" t="s">
        <v>1030</v>
      </c>
      <c r="B139" s="6">
        <v>111</v>
      </c>
    </row>
    <row r="140" spans="1:2" ht="15">
      <c r="A140" s="5" t="s">
        <v>1033</v>
      </c>
      <c r="B140" s="6">
        <v>81</v>
      </c>
    </row>
    <row r="141" spans="1:2" ht="15">
      <c r="A141" s="5" t="s">
        <v>1036</v>
      </c>
      <c r="B141" s="6">
        <v>64</v>
      </c>
    </row>
    <row r="142" spans="1:2" ht="15">
      <c r="A142" s="5" t="s">
        <v>1039</v>
      </c>
      <c r="B142" s="6">
        <v>76</v>
      </c>
    </row>
    <row r="143" spans="1:2" ht="15">
      <c r="A143" s="5" t="s">
        <v>1042</v>
      </c>
      <c r="B143" s="6">
        <v>81</v>
      </c>
    </row>
    <row r="144" spans="1:2" ht="15">
      <c r="A144" s="5" t="s">
        <v>1045</v>
      </c>
      <c r="B144" s="6">
        <v>64</v>
      </c>
    </row>
    <row r="145" spans="1:2" ht="15">
      <c r="A145" s="5" t="s">
        <v>1048</v>
      </c>
      <c r="B145" s="6">
        <v>69</v>
      </c>
    </row>
    <row r="146" spans="1:2" ht="15">
      <c r="A146" s="5" t="s">
        <v>1051</v>
      </c>
      <c r="B146" s="6">
        <v>98</v>
      </c>
    </row>
    <row r="147" spans="1:2" ht="15">
      <c r="A147" s="5" t="s">
        <v>1054</v>
      </c>
      <c r="B147" s="6">
        <v>102</v>
      </c>
    </row>
    <row r="148" spans="1:2" ht="15">
      <c r="A148" s="5" t="s">
        <v>1057</v>
      </c>
      <c r="B148" s="6">
        <v>104</v>
      </c>
    </row>
    <row r="149" spans="1:2" ht="15">
      <c r="A149" s="5" t="s">
        <v>1060</v>
      </c>
      <c r="B149" s="6">
        <v>107</v>
      </c>
    </row>
    <row r="150" spans="1:2" ht="15">
      <c r="A150" s="5" t="s">
        <v>1063</v>
      </c>
      <c r="B150" s="6">
        <v>87</v>
      </c>
    </row>
    <row r="151" spans="1:2" ht="15">
      <c r="A151" s="5" t="s">
        <v>1066</v>
      </c>
      <c r="B151" s="6">
        <v>60</v>
      </c>
    </row>
    <row r="152" spans="1:2" ht="15">
      <c r="A152" s="5" t="s">
        <v>1069</v>
      </c>
      <c r="B152" s="6">
        <v>58</v>
      </c>
    </row>
    <row r="153" spans="1:2" ht="15">
      <c r="A153" s="5" t="s">
        <v>1072</v>
      </c>
      <c r="B153" s="6">
        <v>105</v>
      </c>
    </row>
    <row r="154" spans="1:2" ht="15">
      <c r="A154" s="5" t="s">
        <v>1075</v>
      </c>
      <c r="B154" s="6">
        <v>104</v>
      </c>
    </row>
    <row r="155" spans="1:2" ht="15">
      <c r="A155" s="5" t="s">
        <v>1078</v>
      </c>
      <c r="B155" s="6">
        <v>103</v>
      </c>
    </row>
    <row r="156" spans="1:2" ht="15">
      <c r="A156" s="5" t="s">
        <v>1081</v>
      </c>
      <c r="B156" s="6">
        <v>110</v>
      </c>
    </row>
    <row r="157" spans="1:2" ht="15">
      <c r="A157" s="5" t="s">
        <v>1084</v>
      </c>
      <c r="B157" s="6">
        <v>106</v>
      </c>
    </row>
    <row r="158" spans="1:2" ht="15">
      <c r="A158" s="5" t="s">
        <v>1087</v>
      </c>
      <c r="B158" s="6">
        <v>100</v>
      </c>
    </row>
    <row r="159" spans="1:2" ht="15">
      <c r="A159" s="5" t="s">
        <v>1090</v>
      </c>
      <c r="B159" s="6">
        <v>106</v>
      </c>
    </row>
    <row r="160" spans="1:2" ht="15">
      <c r="A160" s="5" t="s">
        <v>1093</v>
      </c>
      <c r="B160" s="6">
        <v>89</v>
      </c>
    </row>
    <row r="161" spans="1:2" ht="15">
      <c r="A161" s="5" t="s">
        <v>1096</v>
      </c>
      <c r="B161" s="6">
        <v>96</v>
      </c>
    </row>
    <row r="162" spans="1:2" ht="15">
      <c r="A162" s="5" t="s">
        <v>1099</v>
      </c>
      <c r="B162" s="6">
        <v>90</v>
      </c>
    </row>
    <row r="163" spans="1:2" ht="15">
      <c r="A163" s="5" t="s">
        <v>1102</v>
      </c>
      <c r="B163" s="6">
        <v>88</v>
      </c>
    </row>
    <row r="164" spans="1:2" ht="15">
      <c r="A164" s="5" t="s">
        <v>1105</v>
      </c>
      <c r="B164" s="6">
        <v>85</v>
      </c>
    </row>
    <row r="165" spans="1:2" ht="15">
      <c r="A165" s="5" t="s">
        <v>1108</v>
      </c>
      <c r="B165" s="6">
        <v>88</v>
      </c>
    </row>
    <row r="166" spans="1:2" ht="15">
      <c r="A166" s="5" t="s">
        <v>1111</v>
      </c>
      <c r="B166" s="6">
        <v>88</v>
      </c>
    </row>
    <row r="167" spans="1:2" ht="15">
      <c r="A167" s="5" t="s">
        <v>1114</v>
      </c>
      <c r="B167" s="6">
        <v>91</v>
      </c>
    </row>
    <row r="168" spans="1:2" ht="15">
      <c r="A168" s="5" t="s">
        <v>1117</v>
      </c>
      <c r="B168" s="6">
        <v>92</v>
      </c>
    </row>
    <row r="169" spans="1:2" ht="15">
      <c r="A169" s="5" t="s">
        <v>1120</v>
      </c>
      <c r="B169" s="6">
        <v>98</v>
      </c>
    </row>
    <row r="170" spans="1:2" ht="15">
      <c r="A170" s="5" t="s">
        <v>1123</v>
      </c>
      <c r="B170" s="6">
        <v>102</v>
      </c>
    </row>
    <row r="171" spans="1:2" ht="15">
      <c r="A171" s="5" t="s">
        <v>1126</v>
      </c>
      <c r="B171" s="6">
        <v>96</v>
      </c>
    </row>
    <row r="172" spans="1:2" ht="15">
      <c r="A172" s="5" t="s">
        <v>1129</v>
      </c>
      <c r="B172" s="6">
        <v>97</v>
      </c>
    </row>
    <row r="173" spans="1:2" ht="15">
      <c r="A173" s="5" t="s">
        <v>1132</v>
      </c>
      <c r="B173" s="6">
        <v>101</v>
      </c>
    </row>
    <row r="174" spans="1:2" ht="15">
      <c r="A174" s="5" t="s">
        <v>1135</v>
      </c>
      <c r="B174" s="6">
        <v>102</v>
      </c>
    </row>
    <row r="175" spans="1:2" ht="15">
      <c r="A175" s="5" t="s">
        <v>1138</v>
      </c>
      <c r="B175" s="6">
        <v>106</v>
      </c>
    </row>
    <row r="176" spans="1:2" ht="15">
      <c r="A176" s="5" t="s">
        <v>1141</v>
      </c>
      <c r="B176" s="6">
        <v>107</v>
      </c>
    </row>
    <row r="177" spans="1:2" ht="15">
      <c r="A177" s="5" t="s">
        <v>1144</v>
      </c>
      <c r="B177" s="6">
        <v>97</v>
      </c>
    </row>
    <row r="178" spans="1:2" ht="15">
      <c r="A178" s="5" t="s">
        <v>1147</v>
      </c>
      <c r="B178" s="6">
        <v>98</v>
      </c>
    </row>
    <row r="179" spans="1:2" ht="15">
      <c r="A179" s="5" t="s">
        <v>1150</v>
      </c>
      <c r="B179" s="6">
        <v>100</v>
      </c>
    </row>
    <row r="180" spans="1:2" ht="15">
      <c r="A180" s="5" t="s">
        <v>1153</v>
      </c>
      <c r="B180" s="6">
        <v>106</v>
      </c>
    </row>
    <row r="181" spans="1:2" ht="15">
      <c r="A181" s="5" t="s">
        <v>1156</v>
      </c>
      <c r="B181" s="6">
        <v>72</v>
      </c>
    </row>
    <row r="182" spans="1:2" ht="15">
      <c r="A182" s="5" t="s">
        <v>1159</v>
      </c>
      <c r="B182" s="6">
        <v>72</v>
      </c>
    </row>
    <row r="183" spans="1:2" ht="15">
      <c r="A183" s="5" t="s">
        <v>1162</v>
      </c>
      <c r="B183" s="6">
        <v>74</v>
      </c>
    </row>
    <row r="184" spans="1:2" ht="15">
      <c r="A184" s="5" t="s">
        <v>1165</v>
      </c>
      <c r="B184" s="6">
        <v>91</v>
      </c>
    </row>
    <row r="185" spans="1:2" ht="15">
      <c r="A185" s="5" t="s">
        <v>1168</v>
      </c>
      <c r="B185" s="6">
        <v>62</v>
      </c>
    </row>
    <row r="186" spans="1:2" ht="15">
      <c r="A186" s="5" t="s">
        <v>1171</v>
      </c>
      <c r="B186" s="6">
        <v>98</v>
      </c>
    </row>
    <row r="187" spans="1:2" ht="15">
      <c r="A187" s="5" t="s">
        <v>1174</v>
      </c>
      <c r="B187" s="6">
        <v>88</v>
      </c>
    </row>
    <row r="188" spans="1:2" ht="15">
      <c r="A188" s="5" t="s">
        <v>1177</v>
      </c>
      <c r="B188" s="6">
        <v>98</v>
      </c>
    </row>
    <row r="189" spans="1:2" ht="15.75" thickBot="1">
      <c r="A189" s="15" t="s">
        <v>1180</v>
      </c>
      <c r="B189" s="14">
        <v>99</v>
      </c>
    </row>
    <row r="190" spans="1:2" ht="15">
      <c r="A190" s="5" t="s">
        <v>902</v>
      </c>
      <c r="B190" s="12">
        <v>98</v>
      </c>
    </row>
    <row r="191" spans="1:2" ht="15">
      <c r="A191" s="5" t="s">
        <v>905</v>
      </c>
      <c r="B191" s="12">
        <v>69</v>
      </c>
    </row>
    <row r="192" spans="1:2" ht="15">
      <c r="A192" s="5" t="s">
        <v>908</v>
      </c>
      <c r="B192" s="12">
        <v>72</v>
      </c>
    </row>
    <row r="193" spans="1:2" ht="15">
      <c r="A193" s="5" t="s">
        <v>911</v>
      </c>
      <c r="B193" s="12">
        <v>58</v>
      </c>
    </row>
    <row r="194" spans="1:2" ht="15">
      <c r="A194" s="5" t="s">
        <v>914</v>
      </c>
      <c r="B194" s="12">
        <v>65</v>
      </c>
    </row>
    <row r="195" spans="1:2" ht="15">
      <c r="A195" s="5" t="s">
        <v>917</v>
      </c>
      <c r="B195" s="12">
        <v>106</v>
      </c>
    </row>
    <row r="196" spans="1:2" ht="15">
      <c r="A196" s="5" t="s">
        <v>920</v>
      </c>
      <c r="B196" s="12">
        <v>106</v>
      </c>
    </row>
    <row r="197" spans="1:2" ht="15">
      <c r="A197" s="5" t="s">
        <v>923</v>
      </c>
      <c r="B197" s="12">
        <v>111</v>
      </c>
    </row>
    <row r="198" spans="1:2" ht="15">
      <c r="A198" s="5" t="s">
        <v>926</v>
      </c>
      <c r="B198" s="12">
        <v>115</v>
      </c>
    </row>
    <row r="199" spans="1:2" ht="15">
      <c r="A199" s="5" t="s">
        <v>929</v>
      </c>
      <c r="B199" s="12">
        <v>116</v>
      </c>
    </row>
    <row r="200" spans="1:2" ht="15">
      <c r="A200" s="5" t="s">
        <v>932</v>
      </c>
      <c r="B200" s="12">
        <v>114</v>
      </c>
    </row>
    <row r="201" spans="1:2" ht="15">
      <c r="A201" s="5" t="s">
        <v>935</v>
      </c>
      <c r="B201" s="12">
        <v>115</v>
      </c>
    </row>
    <row r="202" spans="1:2" ht="15">
      <c r="A202" s="5" t="s">
        <v>938</v>
      </c>
      <c r="B202" s="12">
        <v>114</v>
      </c>
    </row>
    <row r="203" spans="1:2" ht="15">
      <c r="A203" s="5" t="s">
        <v>941</v>
      </c>
      <c r="B203" s="12">
        <v>115</v>
      </c>
    </row>
    <row r="204" spans="1:2" ht="15">
      <c r="A204" s="5" t="s">
        <v>944</v>
      </c>
      <c r="B204" s="12">
        <v>118</v>
      </c>
    </row>
    <row r="205" spans="1:2" ht="15">
      <c r="A205" s="5" t="s">
        <v>947</v>
      </c>
      <c r="B205" s="12">
        <v>116</v>
      </c>
    </row>
    <row r="206" spans="1:2" ht="15">
      <c r="A206" s="5" t="s">
        <v>950</v>
      </c>
      <c r="B206" s="12">
        <v>116</v>
      </c>
    </row>
    <row r="207" spans="1:2" ht="15">
      <c r="A207" s="5" t="s">
        <v>953</v>
      </c>
      <c r="B207" s="12">
        <v>62</v>
      </c>
    </row>
    <row r="208" spans="1:2" ht="15">
      <c r="A208" s="5" t="s">
        <v>956</v>
      </c>
      <c r="B208" s="12">
        <v>76</v>
      </c>
    </row>
    <row r="209" spans="1:2" ht="15">
      <c r="A209" s="5" t="s">
        <v>959</v>
      </c>
      <c r="B209" s="12">
        <v>78</v>
      </c>
    </row>
    <row r="210" spans="1:2" ht="15">
      <c r="A210" s="5" t="s">
        <v>962</v>
      </c>
      <c r="B210" s="12">
        <v>76</v>
      </c>
    </row>
    <row r="211" spans="1:2" ht="15">
      <c r="A211" s="5" t="s">
        <v>965</v>
      </c>
      <c r="B211" s="12">
        <v>95</v>
      </c>
    </row>
    <row r="212" spans="1:2" ht="15">
      <c r="A212" s="5" t="s">
        <v>968</v>
      </c>
      <c r="B212" s="12">
        <v>93</v>
      </c>
    </row>
    <row r="213" spans="1:2" ht="15">
      <c r="A213" s="5" t="s">
        <v>971</v>
      </c>
      <c r="B213" s="12">
        <v>96</v>
      </c>
    </row>
    <row r="214" spans="1:2" ht="15">
      <c r="A214" s="5" t="s">
        <v>974</v>
      </c>
      <c r="B214" s="12">
        <v>96</v>
      </c>
    </row>
    <row r="215" spans="1:2" ht="15">
      <c r="A215" s="5" t="s">
        <v>977</v>
      </c>
      <c r="B215" s="12">
        <v>80</v>
      </c>
    </row>
    <row r="216" spans="1:2" ht="15">
      <c r="A216" s="5" t="s">
        <v>980</v>
      </c>
      <c r="B216" s="12">
        <v>82</v>
      </c>
    </row>
    <row r="217" spans="1:2" ht="15">
      <c r="A217" s="5" t="s">
        <v>983</v>
      </c>
      <c r="B217" s="12">
        <v>78</v>
      </c>
    </row>
    <row r="218" spans="1:2" ht="15">
      <c r="A218" s="5" t="s">
        <v>986</v>
      </c>
      <c r="B218" s="12">
        <v>56</v>
      </c>
    </row>
    <row r="219" spans="1:2" ht="15">
      <c r="A219" s="5" t="s">
        <v>989</v>
      </c>
      <c r="B219" s="12">
        <v>80</v>
      </c>
    </row>
    <row r="220" spans="1:2" ht="15">
      <c r="A220" s="5" t="s">
        <v>992</v>
      </c>
      <c r="B220" s="12">
        <v>81</v>
      </c>
    </row>
    <row r="221" spans="1:2" ht="15">
      <c r="A221" s="5" t="s">
        <v>995</v>
      </c>
      <c r="B221" s="12">
        <v>85</v>
      </c>
    </row>
    <row r="222" spans="1:2" ht="15">
      <c r="A222" s="5" t="s">
        <v>998</v>
      </c>
      <c r="B222" s="12">
        <v>60</v>
      </c>
    </row>
    <row r="223" spans="1:2" ht="15">
      <c r="A223" s="5" t="s">
        <v>1001</v>
      </c>
      <c r="B223" s="12">
        <v>87</v>
      </c>
    </row>
    <row r="224" spans="1:2" ht="15">
      <c r="A224" s="5" t="s">
        <v>1004</v>
      </c>
      <c r="B224" s="12">
        <v>81</v>
      </c>
    </row>
    <row r="225" spans="1:2" ht="15">
      <c r="A225" s="5" t="s">
        <v>1007</v>
      </c>
      <c r="B225" s="12">
        <v>81</v>
      </c>
    </row>
    <row r="226" spans="1:2" ht="15">
      <c r="A226" s="5" t="s">
        <v>1010</v>
      </c>
      <c r="B226" s="12">
        <v>81</v>
      </c>
    </row>
    <row r="227" spans="1:2" ht="15">
      <c r="A227" s="5" t="s">
        <v>1013</v>
      </c>
      <c r="B227" s="12">
        <v>83</v>
      </c>
    </row>
    <row r="228" spans="1:2" ht="15">
      <c r="A228" s="5" t="s">
        <v>1016</v>
      </c>
      <c r="B228" s="12">
        <v>81</v>
      </c>
    </row>
    <row r="229" spans="1:2" ht="15">
      <c r="A229" s="5" t="s">
        <v>1019</v>
      </c>
      <c r="B229" s="12">
        <v>69</v>
      </c>
    </row>
    <row r="230" spans="1:2" ht="15">
      <c r="A230" s="5" t="s">
        <v>1022</v>
      </c>
      <c r="B230" s="12">
        <v>82</v>
      </c>
    </row>
    <row r="231" spans="1:2" ht="15">
      <c r="A231" s="5" t="s">
        <v>1025</v>
      </c>
      <c r="B231" s="12">
        <v>83</v>
      </c>
    </row>
    <row r="232" spans="1:2" ht="15">
      <c r="A232" s="5" t="s">
        <v>1028</v>
      </c>
      <c r="B232" s="12">
        <v>85</v>
      </c>
    </row>
    <row r="233" spans="1:2" ht="15">
      <c r="A233" s="5" t="s">
        <v>1031</v>
      </c>
      <c r="B233" s="12">
        <v>89</v>
      </c>
    </row>
    <row r="234" spans="1:2" ht="15">
      <c r="A234" s="5" t="s">
        <v>1034</v>
      </c>
      <c r="B234" s="12">
        <v>81</v>
      </c>
    </row>
    <row r="235" spans="1:2" ht="15">
      <c r="A235" s="5" t="s">
        <v>1037</v>
      </c>
      <c r="B235" s="12">
        <v>88</v>
      </c>
    </row>
    <row r="236" spans="1:2" ht="15">
      <c r="A236" s="5" t="s">
        <v>1040</v>
      </c>
      <c r="B236" s="12">
        <v>67</v>
      </c>
    </row>
    <row r="237" spans="1:2" ht="15">
      <c r="A237" s="5" t="s">
        <v>1043</v>
      </c>
      <c r="B237" s="12">
        <v>67</v>
      </c>
    </row>
    <row r="238" spans="1:2" ht="15">
      <c r="A238" s="5" t="s">
        <v>1046</v>
      </c>
      <c r="B238" s="12">
        <v>77</v>
      </c>
    </row>
    <row r="239" spans="1:2" ht="15">
      <c r="A239" s="5" t="s">
        <v>1049</v>
      </c>
      <c r="B239" s="12">
        <v>78</v>
      </c>
    </row>
    <row r="240" spans="1:2" ht="15">
      <c r="A240" s="5" t="s">
        <v>1052</v>
      </c>
      <c r="B240" s="12">
        <v>96</v>
      </c>
    </row>
    <row r="241" spans="1:2" ht="15">
      <c r="A241" s="5" t="s">
        <v>1055</v>
      </c>
      <c r="B241" s="12">
        <v>89</v>
      </c>
    </row>
    <row r="242" spans="1:2" ht="15">
      <c r="A242" s="5" t="s">
        <v>1058</v>
      </c>
      <c r="B242" s="12">
        <v>64</v>
      </c>
    </row>
    <row r="243" spans="1:2" ht="15">
      <c r="A243" s="5" t="s">
        <v>1061</v>
      </c>
      <c r="B243" s="12">
        <v>92</v>
      </c>
    </row>
    <row r="244" spans="1:2" ht="15">
      <c r="A244" s="5" t="s">
        <v>1064</v>
      </c>
      <c r="B244" s="12">
        <v>90</v>
      </c>
    </row>
    <row r="245" spans="1:2" ht="15">
      <c r="A245" s="5" t="s">
        <v>1067</v>
      </c>
      <c r="B245" s="12">
        <v>92</v>
      </c>
    </row>
    <row r="246" spans="1:2" ht="15">
      <c r="A246" s="5" t="s">
        <v>1070</v>
      </c>
      <c r="B246" s="12">
        <v>91</v>
      </c>
    </row>
    <row r="247" spans="1:2" ht="15">
      <c r="A247" s="5" t="s">
        <v>1073</v>
      </c>
      <c r="B247" s="12">
        <v>92</v>
      </c>
    </row>
    <row r="248" spans="1:2" ht="15">
      <c r="A248" s="5" t="s">
        <v>1076</v>
      </c>
      <c r="B248" s="12">
        <v>104</v>
      </c>
    </row>
    <row r="249" spans="1:2" ht="15">
      <c r="A249" s="5" t="s">
        <v>1079</v>
      </c>
      <c r="B249" s="12">
        <v>72</v>
      </c>
    </row>
    <row r="250" spans="1:2" ht="15">
      <c r="A250" s="5" t="s">
        <v>1082</v>
      </c>
      <c r="B250" s="12">
        <v>64</v>
      </c>
    </row>
    <row r="251" spans="1:2" ht="15">
      <c r="A251" s="5" t="s">
        <v>1085</v>
      </c>
      <c r="B251" s="12">
        <v>62</v>
      </c>
    </row>
    <row r="252" spans="1:2" ht="15">
      <c r="A252" s="5" t="s">
        <v>1088</v>
      </c>
      <c r="B252" s="12">
        <v>78</v>
      </c>
    </row>
    <row r="253" spans="1:2" ht="15">
      <c r="A253" s="5" t="s">
        <v>1091</v>
      </c>
      <c r="B253" s="12">
        <v>80</v>
      </c>
    </row>
    <row r="254" spans="1:2" ht="15">
      <c r="A254" s="5" t="s">
        <v>1094</v>
      </c>
      <c r="B254" s="12">
        <v>83</v>
      </c>
    </row>
    <row r="255" spans="1:2" ht="15">
      <c r="A255" s="5" t="s">
        <v>1097</v>
      </c>
      <c r="B255" s="12">
        <v>98</v>
      </c>
    </row>
    <row r="256" spans="1:2" ht="15">
      <c r="A256" s="5" t="s">
        <v>1100</v>
      </c>
      <c r="B256" s="12">
        <v>103</v>
      </c>
    </row>
    <row r="257" spans="1:2" ht="15">
      <c r="A257" s="5" t="s">
        <v>1103</v>
      </c>
      <c r="B257" s="12">
        <v>92</v>
      </c>
    </row>
    <row r="258" spans="1:2" ht="15">
      <c r="A258" s="5" t="s">
        <v>1106</v>
      </c>
      <c r="B258" s="12">
        <v>50</v>
      </c>
    </row>
    <row r="259" spans="1:2" ht="15">
      <c r="A259" s="5" t="s">
        <v>1109</v>
      </c>
      <c r="B259" s="12">
        <v>69</v>
      </c>
    </row>
    <row r="260" spans="1:2" ht="15">
      <c r="A260" s="5" t="s">
        <v>1112</v>
      </c>
      <c r="B260" s="12">
        <v>60</v>
      </c>
    </row>
    <row r="261" spans="1:2" ht="15">
      <c r="A261" s="5" t="s">
        <v>1115</v>
      </c>
      <c r="B261" s="12">
        <v>83</v>
      </c>
    </row>
    <row r="262" spans="1:2" ht="15">
      <c r="A262" s="5" t="s">
        <v>1118</v>
      </c>
      <c r="B262" s="12">
        <v>87</v>
      </c>
    </row>
    <row r="263" spans="1:2" ht="15">
      <c r="A263" s="5" t="s">
        <v>1121</v>
      </c>
      <c r="B263" s="12">
        <v>97</v>
      </c>
    </row>
    <row r="264" spans="1:2" ht="15">
      <c r="A264" s="5" t="s">
        <v>1124</v>
      </c>
      <c r="B264" s="12">
        <v>101</v>
      </c>
    </row>
    <row r="265" spans="1:2" ht="15">
      <c r="A265" s="5" t="s">
        <v>1127</v>
      </c>
      <c r="B265" s="12">
        <v>104</v>
      </c>
    </row>
    <row r="266" spans="1:2" ht="15">
      <c r="A266" s="5" t="s">
        <v>1130</v>
      </c>
      <c r="B266" s="12">
        <v>106</v>
      </c>
    </row>
    <row r="267" spans="1:2" ht="15">
      <c r="A267" s="5" t="s">
        <v>1133</v>
      </c>
      <c r="B267" s="12">
        <v>104</v>
      </c>
    </row>
    <row r="268" spans="1:2" ht="15">
      <c r="A268" s="5" t="s">
        <v>1136</v>
      </c>
      <c r="B268" s="12">
        <v>104</v>
      </c>
    </row>
    <row r="269" spans="1:2" ht="15">
      <c r="A269" s="5" t="s">
        <v>1139</v>
      </c>
      <c r="B269" s="12">
        <v>104</v>
      </c>
    </row>
    <row r="270" spans="1:2" ht="15">
      <c r="A270" s="5" t="s">
        <v>1142</v>
      </c>
      <c r="B270" s="12">
        <v>104</v>
      </c>
    </row>
    <row r="271" spans="1:2" ht="15">
      <c r="A271" s="5" t="s">
        <v>1145</v>
      </c>
      <c r="B271" s="12">
        <v>110</v>
      </c>
    </row>
    <row r="272" spans="1:2" ht="15">
      <c r="A272" s="5" t="s">
        <v>1148</v>
      </c>
      <c r="B272" s="12">
        <v>104</v>
      </c>
    </row>
    <row r="273" spans="1:2" ht="15">
      <c r="A273" s="5" t="s">
        <v>1151</v>
      </c>
      <c r="B273" s="12">
        <v>110</v>
      </c>
    </row>
    <row r="274" spans="1:2" ht="15">
      <c r="A274" s="5" t="s">
        <v>1154</v>
      </c>
      <c r="B274" s="12">
        <v>111</v>
      </c>
    </row>
    <row r="275" spans="1:2" ht="15">
      <c r="A275" s="5" t="s">
        <v>1157</v>
      </c>
      <c r="B275" s="12">
        <v>101</v>
      </c>
    </row>
    <row r="276" spans="1:2" ht="15">
      <c r="A276" s="5" t="s">
        <v>1160</v>
      </c>
      <c r="B276" s="12">
        <v>101</v>
      </c>
    </row>
    <row r="277" spans="1:2" ht="15">
      <c r="A277" s="5" t="s">
        <v>1163</v>
      </c>
      <c r="B277" s="12">
        <v>101</v>
      </c>
    </row>
    <row r="278" spans="1:2" ht="15">
      <c r="A278" s="5" t="s">
        <v>1166</v>
      </c>
      <c r="B278" s="12">
        <v>85</v>
      </c>
    </row>
    <row r="279" spans="1:2" ht="15">
      <c r="A279" s="5" t="s">
        <v>1169</v>
      </c>
      <c r="B279" s="12">
        <v>86</v>
      </c>
    </row>
    <row r="280" spans="1:2" ht="15">
      <c r="A280" s="5" t="s">
        <v>1172</v>
      </c>
      <c r="B280" s="12">
        <v>67</v>
      </c>
    </row>
    <row r="281" spans="1:2" ht="15">
      <c r="A281" s="5" t="s">
        <v>1175</v>
      </c>
      <c r="B281" s="12">
        <v>69</v>
      </c>
    </row>
    <row r="282" spans="1:2" ht="15">
      <c r="A282" s="5" t="s">
        <v>1178</v>
      </c>
      <c r="B282" s="12">
        <v>83</v>
      </c>
    </row>
    <row r="283" spans="1:2" ht="15.75" thickBot="1">
      <c r="A283" s="16"/>
      <c r="B283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3"/>
  <sheetViews>
    <sheetView showGridLines="0" zoomScalePageLayoutView="0" workbookViewId="0" topLeftCell="A5">
      <pane ySplit="7" topLeftCell="A12" activePane="bottomLeft" state="frozen"/>
      <selection pane="topLeft" activeCell="A5" sqref="A5"/>
      <selection pane="bottomLeft" activeCell="B426" sqref="B426"/>
    </sheetView>
  </sheetViews>
  <sheetFormatPr defaultColWidth="9.140625" defaultRowHeight="15"/>
  <cols>
    <col min="1" max="1" width="20.8515625" style="0" bestFit="1" customWidth="1"/>
    <col min="2" max="2" width="29.7109375" style="0" bestFit="1" customWidth="1"/>
    <col min="3" max="3" width="5.28125" style="0" bestFit="1" customWidth="1"/>
    <col min="4" max="4" width="8.28125" style="0" customWidth="1"/>
    <col min="5" max="5" width="6.28125" style="0" bestFit="1" customWidth="1"/>
    <col min="7" max="7" width="21.00390625" style="0" bestFit="1" customWidth="1"/>
    <col min="9" max="9" width="17.421875" style="0" customWidth="1"/>
    <col min="11" max="11" width="9.140625" style="4" customWidth="1"/>
  </cols>
  <sheetData>
    <row r="1" spans="1:7" ht="15" customHeight="1">
      <c r="A1" s="49" t="s">
        <v>0</v>
      </c>
      <c r="B1" s="49"/>
      <c r="C1" s="49"/>
      <c r="D1" s="49"/>
      <c r="E1" s="49"/>
      <c r="F1" s="49"/>
      <c r="G1" s="49"/>
    </row>
    <row r="2" spans="1:7" ht="15" customHeight="1">
      <c r="A2" s="48" t="s">
        <v>1</v>
      </c>
      <c r="B2" s="48"/>
      <c r="C2" s="48"/>
      <c r="D2" s="48"/>
      <c r="E2" s="48"/>
      <c r="F2" s="48"/>
      <c r="G2" s="48"/>
    </row>
    <row r="3" spans="1:7" ht="15">
      <c r="A3" s="48"/>
      <c r="B3" s="48"/>
      <c r="C3" s="48"/>
      <c r="D3" s="48"/>
      <c r="E3" s="48"/>
      <c r="F3" s="48"/>
      <c r="G3" s="48"/>
    </row>
    <row r="4" spans="1:7" ht="15" customHeight="1">
      <c r="A4" s="1" t="s">
        <v>2</v>
      </c>
      <c r="B4" s="48" t="s">
        <v>3</v>
      </c>
      <c r="C4" s="48"/>
      <c r="D4" s="48"/>
      <c r="E4" s="48"/>
      <c r="F4" s="48"/>
      <c r="G4" s="48"/>
    </row>
    <row r="5" spans="1:7" ht="15" customHeight="1">
      <c r="A5" s="1"/>
      <c r="B5" s="48" t="s">
        <v>4</v>
      </c>
      <c r="C5" s="48"/>
      <c r="D5" s="48"/>
      <c r="E5" s="48"/>
      <c r="F5" s="48"/>
      <c r="G5" s="48"/>
    </row>
    <row r="6" spans="1:7" ht="15" customHeight="1">
      <c r="A6" s="1"/>
      <c r="B6" s="48" t="s">
        <v>5</v>
      </c>
      <c r="C6" s="48"/>
      <c r="D6" s="48"/>
      <c r="E6" s="48"/>
      <c r="F6" s="48"/>
      <c r="G6" s="48"/>
    </row>
    <row r="7" spans="1:7" ht="15" customHeight="1">
      <c r="A7" s="1"/>
      <c r="B7" s="48" t="s">
        <v>6</v>
      </c>
      <c r="C7" s="48"/>
      <c r="D7" s="48"/>
      <c r="E7" s="48"/>
      <c r="F7" s="48"/>
      <c r="G7" s="48"/>
    </row>
    <row r="8" spans="1:7" ht="15" customHeight="1">
      <c r="A8" s="1"/>
      <c r="B8" s="48" t="s">
        <v>7</v>
      </c>
      <c r="C8" s="48"/>
      <c r="D8" s="48"/>
      <c r="E8" s="48"/>
      <c r="F8" s="48"/>
      <c r="G8" s="48"/>
    </row>
    <row r="9" spans="1:7" ht="15" customHeight="1">
      <c r="A9" s="1"/>
      <c r="B9" s="48" t="s">
        <v>8</v>
      </c>
      <c r="C9" s="48"/>
      <c r="D9" s="48"/>
      <c r="E9" s="48"/>
      <c r="F9" s="48"/>
      <c r="G9" s="48"/>
    </row>
    <row r="10" spans="1:7" ht="15">
      <c r="A10" s="48"/>
      <c r="B10" s="48"/>
      <c r="C10" s="48"/>
      <c r="D10" s="48"/>
      <c r="E10" s="48"/>
      <c r="F10" s="48"/>
      <c r="G10" s="48"/>
    </row>
    <row r="11" spans="1:13" ht="15">
      <c r="A11" s="2" t="s">
        <v>9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I11" s="2" t="s">
        <v>897</v>
      </c>
      <c r="K11" s="4" t="s">
        <v>1186</v>
      </c>
      <c r="M11" t="s">
        <v>1187</v>
      </c>
    </row>
    <row r="12" spans="1:11" ht="15">
      <c r="A12" s="1" t="s">
        <v>16</v>
      </c>
      <c r="B12" s="1" t="s">
        <v>17</v>
      </c>
      <c r="C12" s="1">
        <v>15</v>
      </c>
      <c r="D12" s="1">
        <v>825</v>
      </c>
      <c r="E12" s="1" t="s">
        <v>18</v>
      </c>
      <c r="F12" s="1">
        <v>0.96</v>
      </c>
      <c r="G12" s="3">
        <v>40062.73402777778</v>
      </c>
      <c r="I12">
        <f>IF(F12&gt;0,ROUND(1/F12*100,0)," ")</f>
        <v>104</v>
      </c>
      <c r="K12" s="4">
        <f>CONVERT(D12,"lbm","kg")</f>
        <v>374.21365554276946</v>
      </c>
    </row>
    <row r="13" spans="1:11" ht="15">
      <c r="A13" s="1" t="s">
        <v>16</v>
      </c>
      <c r="B13" s="1" t="s">
        <v>19</v>
      </c>
      <c r="C13" s="1">
        <v>15</v>
      </c>
      <c r="D13" s="1">
        <v>750</v>
      </c>
      <c r="E13" s="1"/>
      <c r="F13" s="1">
        <v>0.899</v>
      </c>
      <c r="G13" s="1" t="s">
        <v>20</v>
      </c>
      <c r="I13">
        <f aca="true" t="shared" si="0" ref="I13:I76">IF(F13&gt;0,ROUND(1/F13*100,0)," ")</f>
        <v>111</v>
      </c>
      <c r="K13" s="4">
        <f aca="true" t="shared" si="1" ref="K13:K76">CONVERT(D13,"lbm","kg")</f>
        <v>340.19423231160863</v>
      </c>
    </row>
    <row r="14" spans="1:11" ht="15">
      <c r="A14" s="1" t="s">
        <v>16</v>
      </c>
      <c r="B14" s="1" t="s">
        <v>21</v>
      </c>
      <c r="C14" s="1">
        <v>18</v>
      </c>
      <c r="D14" s="1">
        <v>772</v>
      </c>
      <c r="E14" s="1"/>
      <c r="F14" s="1">
        <v>0.88</v>
      </c>
      <c r="G14" s="1" t="s">
        <v>20</v>
      </c>
      <c r="I14">
        <f t="shared" si="0"/>
        <v>114</v>
      </c>
      <c r="K14" s="4">
        <f t="shared" si="1"/>
        <v>350.1732631260825</v>
      </c>
    </row>
    <row r="15" spans="1:11" ht="15">
      <c r="A15" s="1" t="s">
        <v>16</v>
      </c>
      <c r="B15" s="1" t="s">
        <v>22</v>
      </c>
      <c r="C15" s="1">
        <v>18</v>
      </c>
      <c r="D15" s="1">
        <v>772</v>
      </c>
      <c r="E15" s="1" t="s">
        <v>23</v>
      </c>
      <c r="F15" s="1">
        <v>0.88</v>
      </c>
      <c r="G15" s="1" t="s">
        <v>24</v>
      </c>
      <c r="I15">
        <f t="shared" si="0"/>
        <v>114</v>
      </c>
      <c r="K15" s="4">
        <f t="shared" si="1"/>
        <v>350.1732631260825</v>
      </c>
    </row>
    <row r="16" spans="1:11" ht="15">
      <c r="A16" s="1" t="s">
        <v>25</v>
      </c>
      <c r="B16" s="1" t="s">
        <v>26</v>
      </c>
      <c r="C16" s="1">
        <v>15</v>
      </c>
      <c r="D16" s="1">
        <v>694</v>
      </c>
      <c r="E16" s="1" t="s">
        <v>27</v>
      </c>
      <c r="F16" s="1">
        <v>1.287</v>
      </c>
      <c r="G16" s="1"/>
      <c r="I16">
        <f t="shared" si="0"/>
        <v>78</v>
      </c>
      <c r="K16" s="4">
        <f t="shared" si="1"/>
        <v>314.7930629656752</v>
      </c>
    </row>
    <row r="17" spans="1:11" ht="15">
      <c r="A17" s="1" t="s">
        <v>28</v>
      </c>
      <c r="B17" s="1" t="s">
        <v>29</v>
      </c>
      <c r="C17" s="1">
        <v>17.5</v>
      </c>
      <c r="D17" s="1">
        <v>1653</v>
      </c>
      <c r="E17" s="1" t="s">
        <v>23</v>
      </c>
      <c r="F17" s="1">
        <v>1.38</v>
      </c>
      <c r="G17" s="1"/>
      <c r="I17">
        <f t="shared" si="0"/>
        <v>72</v>
      </c>
      <c r="K17" s="4">
        <f t="shared" si="1"/>
        <v>749.7880880147854</v>
      </c>
    </row>
    <row r="18" spans="1:11" ht="15">
      <c r="A18" s="1" t="s">
        <v>28</v>
      </c>
      <c r="B18" s="1" t="s">
        <v>30</v>
      </c>
      <c r="C18" s="1">
        <v>17.5</v>
      </c>
      <c r="D18" s="1">
        <v>1653</v>
      </c>
      <c r="E18" s="1" t="s">
        <v>23</v>
      </c>
      <c r="F18" s="1">
        <v>1.43</v>
      </c>
      <c r="G18" s="1"/>
      <c r="I18">
        <f t="shared" si="0"/>
        <v>70</v>
      </c>
      <c r="K18" s="4">
        <f t="shared" si="1"/>
        <v>749.7880880147854</v>
      </c>
    </row>
    <row r="19" spans="1:11" ht="15">
      <c r="A19" s="1" t="s">
        <v>31</v>
      </c>
      <c r="B19" s="1" t="s">
        <v>32</v>
      </c>
      <c r="C19" s="1">
        <v>13</v>
      </c>
      <c r="D19" s="1">
        <v>500</v>
      </c>
      <c r="E19" s="1" t="s">
        <v>33</v>
      </c>
      <c r="F19" s="1">
        <v>1.16</v>
      </c>
      <c r="G19" s="1" t="s">
        <v>34</v>
      </c>
      <c r="I19">
        <f t="shared" si="0"/>
        <v>86</v>
      </c>
      <c r="K19" s="4">
        <f t="shared" si="1"/>
        <v>226.79615487440574</v>
      </c>
    </row>
    <row r="20" spans="1:11" ht="15">
      <c r="A20" s="1" t="s">
        <v>35</v>
      </c>
      <c r="B20" s="1" t="s">
        <v>36</v>
      </c>
      <c r="C20" s="1">
        <v>12</v>
      </c>
      <c r="D20" s="1">
        <v>530</v>
      </c>
      <c r="E20" s="1"/>
      <c r="F20" s="1">
        <v>1.21</v>
      </c>
      <c r="G20" s="1"/>
      <c r="I20">
        <f t="shared" si="0"/>
        <v>83</v>
      </c>
      <c r="K20" s="4">
        <f t="shared" si="1"/>
        <v>240.40392416687007</v>
      </c>
    </row>
    <row r="21" spans="1:11" ht="15">
      <c r="A21" s="1" t="s">
        <v>35</v>
      </c>
      <c r="B21" s="1" t="s">
        <v>37</v>
      </c>
      <c r="C21" s="1">
        <v>13</v>
      </c>
      <c r="D21" s="1">
        <v>516</v>
      </c>
      <c r="E21" s="1" t="s">
        <v>38</v>
      </c>
      <c r="F21" s="1">
        <v>1.16</v>
      </c>
      <c r="G21" s="1" t="s">
        <v>39</v>
      </c>
      <c r="I21">
        <f t="shared" si="0"/>
        <v>86</v>
      </c>
      <c r="K21" s="4">
        <f t="shared" si="1"/>
        <v>234.05363183038673</v>
      </c>
    </row>
    <row r="22" spans="1:11" ht="15">
      <c r="A22" s="1" t="s">
        <v>35</v>
      </c>
      <c r="B22" s="1" t="s">
        <v>37</v>
      </c>
      <c r="C22" s="1">
        <v>13</v>
      </c>
      <c r="D22" s="1">
        <v>516</v>
      </c>
      <c r="E22" s="1" t="s">
        <v>33</v>
      </c>
      <c r="F22" s="1">
        <v>1.16</v>
      </c>
      <c r="G22" s="1" t="s">
        <v>40</v>
      </c>
      <c r="I22">
        <f t="shared" si="0"/>
        <v>86</v>
      </c>
      <c r="K22" s="4">
        <f t="shared" si="1"/>
        <v>234.05363183038673</v>
      </c>
    </row>
    <row r="23" spans="1:11" ht="15">
      <c r="A23" s="1" t="s">
        <v>35</v>
      </c>
      <c r="B23" s="1" t="s">
        <v>41</v>
      </c>
      <c r="C23" s="1">
        <v>13</v>
      </c>
      <c r="D23" s="1">
        <v>560</v>
      </c>
      <c r="E23" s="1" t="s">
        <v>42</v>
      </c>
      <c r="F23" s="1">
        <v>1.13</v>
      </c>
      <c r="G23" s="1" t="s">
        <v>39</v>
      </c>
      <c r="I23">
        <f t="shared" si="0"/>
        <v>88</v>
      </c>
      <c r="K23" s="4">
        <f t="shared" si="1"/>
        <v>254.01169345933445</v>
      </c>
    </row>
    <row r="24" spans="1:11" ht="15">
      <c r="A24" s="1" t="s">
        <v>35</v>
      </c>
      <c r="B24" s="1" t="s">
        <v>41</v>
      </c>
      <c r="C24" s="1">
        <v>13</v>
      </c>
      <c r="D24" s="1">
        <v>560</v>
      </c>
      <c r="E24" s="1" t="s">
        <v>43</v>
      </c>
      <c r="F24" s="1">
        <v>1.13</v>
      </c>
      <c r="G24" s="1" t="s">
        <v>44</v>
      </c>
      <c r="I24">
        <f t="shared" si="0"/>
        <v>88</v>
      </c>
      <c r="K24" s="4">
        <f t="shared" si="1"/>
        <v>254.01169345933445</v>
      </c>
    </row>
    <row r="25" spans="1:11" ht="15">
      <c r="A25" s="1" t="s">
        <v>35</v>
      </c>
      <c r="B25" s="1" t="s">
        <v>45</v>
      </c>
      <c r="C25" s="1">
        <v>12</v>
      </c>
      <c r="D25" s="1">
        <v>639</v>
      </c>
      <c r="E25" s="1" t="s">
        <v>23</v>
      </c>
      <c r="F25" s="1">
        <v>1.21</v>
      </c>
      <c r="G25" s="1" t="s">
        <v>46</v>
      </c>
      <c r="I25">
        <f t="shared" si="0"/>
        <v>83</v>
      </c>
      <c r="K25" s="4">
        <f t="shared" si="1"/>
        <v>289.8454859294905</v>
      </c>
    </row>
    <row r="26" spans="1:11" ht="15">
      <c r="A26" s="1" t="s">
        <v>47</v>
      </c>
      <c r="B26" s="1" t="s">
        <v>48</v>
      </c>
      <c r="C26" s="1">
        <v>15</v>
      </c>
      <c r="D26" s="1">
        <v>508</v>
      </c>
      <c r="E26" s="1" t="s">
        <v>49</v>
      </c>
      <c r="F26" s="1">
        <v>1.08</v>
      </c>
      <c r="G26" s="1"/>
      <c r="I26">
        <f t="shared" si="0"/>
        <v>93</v>
      </c>
      <c r="K26" s="4">
        <f t="shared" si="1"/>
        <v>230.42489335239623</v>
      </c>
    </row>
    <row r="27" spans="1:11" ht="15">
      <c r="A27" s="1" t="s">
        <v>47</v>
      </c>
      <c r="B27" s="1" t="s">
        <v>50</v>
      </c>
      <c r="C27" s="1">
        <v>15</v>
      </c>
      <c r="D27" s="1">
        <v>600</v>
      </c>
      <c r="E27" s="1" t="s">
        <v>51</v>
      </c>
      <c r="F27" s="1">
        <v>1.08</v>
      </c>
      <c r="G27" s="1" t="s">
        <v>52</v>
      </c>
      <c r="I27">
        <f t="shared" si="0"/>
        <v>93</v>
      </c>
      <c r="K27" s="4">
        <f t="shared" si="1"/>
        <v>272.15538584928686</v>
      </c>
    </row>
    <row r="28" spans="1:11" ht="15">
      <c r="A28" s="1" t="s">
        <v>47</v>
      </c>
      <c r="B28" s="1" t="s">
        <v>53</v>
      </c>
      <c r="C28" s="1"/>
      <c r="D28" s="1"/>
      <c r="E28" s="1"/>
      <c r="F28" s="1"/>
      <c r="G28" s="1"/>
      <c r="I28" t="str">
        <f t="shared" si="0"/>
        <v> </v>
      </c>
      <c r="K28" s="4">
        <f t="shared" si="1"/>
        <v>0</v>
      </c>
    </row>
    <row r="29" spans="1:11" ht="15">
      <c r="A29" s="1" t="s">
        <v>54</v>
      </c>
      <c r="B29" s="1" t="s">
        <v>55</v>
      </c>
      <c r="C29" s="1"/>
      <c r="D29" s="1"/>
      <c r="E29" s="1"/>
      <c r="F29" s="1"/>
      <c r="G29" s="1"/>
      <c r="I29" t="str">
        <f t="shared" si="0"/>
        <v> </v>
      </c>
      <c r="K29" s="4">
        <f t="shared" si="1"/>
        <v>0</v>
      </c>
    </row>
    <row r="30" spans="1:11" ht="15">
      <c r="A30" s="1" t="s">
        <v>54</v>
      </c>
      <c r="B30" s="1" t="s">
        <v>56</v>
      </c>
      <c r="C30" s="1"/>
      <c r="D30" s="1"/>
      <c r="E30" s="1"/>
      <c r="F30" s="1"/>
      <c r="G30" s="1"/>
      <c r="I30" t="str">
        <f t="shared" si="0"/>
        <v> </v>
      </c>
      <c r="K30" s="4">
        <f t="shared" si="1"/>
        <v>0</v>
      </c>
    </row>
    <row r="31" spans="1:11" ht="15">
      <c r="A31" s="1" t="s">
        <v>54</v>
      </c>
      <c r="B31" s="1" t="s">
        <v>57</v>
      </c>
      <c r="C31" s="1"/>
      <c r="D31" s="1"/>
      <c r="E31" s="1"/>
      <c r="F31" s="1"/>
      <c r="G31" s="1"/>
      <c r="I31" t="str">
        <f t="shared" si="0"/>
        <v> </v>
      </c>
      <c r="K31" s="4">
        <f t="shared" si="1"/>
        <v>0</v>
      </c>
    </row>
    <row r="32" spans="1:11" ht="15">
      <c r="A32" s="1" t="s">
        <v>54</v>
      </c>
      <c r="B32" s="1" t="s">
        <v>58</v>
      </c>
      <c r="C32" s="1">
        <v>15</v>
      </c>
      <c r="D32" s="1">
        <v>890</v>
      </c>
      <c r="E32" s="1" t="s">
        <v>59</v>
      </c>
      <c r="F32" s="1">
        <v>0.955</v>
      </c>
      <c r="G32" s="1" t="s">
        <v>60</v>
      </c>
      <c r="I32">
        <f t="shared" si="0"/>
        <v>105</v>
      </c>
      <c r="K32" s="4">
        <f t="shared" si="1"/>
        <v>403.6971556764422</v>
      </c>
    </row>
    <row r="33" spans="1:11" ht="15">
      <c r="A33" s="1" t="s">
        <v>54</v>
      </c>
      <c r="B33" s="1" t="s">
        <v>61</v>
      </c>
      <c r="C33" s="1">
        <v>15</v>
      </c>
      <c r="D33" s="1">
        <v>790</v>
      </c>
      <c r="E33" s="1" t="s">
        <v>59</v>
      </c>
      <c r="F33" s="1">
        <v>0.95</v>
      </c>
      <c r="G33" s="1" t="s">
        <v>60</v>
      </c>
      <c r="I33">
        <f t="shared" si="0"/>
        <v>105</v>
      </c>
      <c r="K33" s="4">
        <f t="shared" si="1"/>
        <v>358.33792470156106</v>
      </c>
    </row>
    <row r="34" spans="1:11" ht="15">
      <c r="A34" s="1" t="s">
        <v>62</v>
      </c>
      <c r="B34" s="1" t="s">
        <v>63</v>
      </c>
      <c r="C34" s="1">
        <v>15</v>
      </c>
      <c r="D34" s="1">
        <v>845</v>
      </c>
      <c r="E34" s="1" t="s">
        <v>59</v>
      </c>
      <c r="F34" s="1">
        <v>0.908</v>
      </c>
      <c r="G34" s="1" t="s">
        <v>64</v>
      </c>
      <c r="I34">
        <f t="shared" si="0"/>
        <v>110</v>
      </c>
      <c r="K34" s="4">
        <f t="shared" si="1"/>
        <v>383.28550173774573</v>
      </c>
    </row>
    <row r="35" spans="1:11" ht="15">
      <c r="A35" s="1" t="s">
        <v>62</v>
      </c>
      <c r="B35" s="1" t="s">
        <v>65</v>
      </c>
      <c r="C35" s="1">
        <v>18</v>
      </c>
      <c r="D35" s="1">
        <v>885</v>
      </c>
      <c r="E35" s="1"/>
      <c r="F35" s="1">
        <v>0.88</v>
      </c>
      <c r="G35" s="1" t="s">
        <v>64</v>
      </c>
      <c r="I35">
        <f t="shared" si="0"/>
        <v>114</v>
      </c>
      <c r="K35" s="4">
        <f t="shared" si="1"/>
        <v>401.42919412769817</v>
      </c>
    </row>
    <row r="36" spans="1:11" ht="15">
      <c r="A36" s="1" t="s">
        <v>62</v>
      </c>
      <c r="B36" s="1" t="s">
        <v>66</v>
      </c>
      <c r="C36" s="1">
        <v>15</v>
      </c>
      <c r="D36" s="1">
        <v>775</v>
      </c>
      <c r="E36" s="1" t="s">
        <v>18</v>
      </c>
      <c r="F36" s="1">
        <v>0.942</v>
      </c>
      <c r="G36" s="1"/>
      <c r="I36">
        <f t="shared" si="0"/>
        <v>106</v>
      </c>
      <c r="K36" s="4">
        <f t="shared" si="1"/>
        <v>351.5340400553289</v>
      </c>
    </row>
    <row r="37" spans="1:11" ht="15">
      <c r="A37" s="1" t="s">
        <v>67</v>
      </c>
      <c r="B37" s="1" t="s">
        <v>68</v>
      </c>
      <c r="C37" s="1">
        <v>15</v>
      </c>
      <c r="D37" s="1">
        <v>772</v>
      </c>
      <c r="E37" s="1" t="s">
        <v>69</v>
      </c>
      <c r="F37" s="1">
        <v>1.19</v>
      </c>
      <c r="G37" s="1"/>
      <c r="I37">
        <f t="shared" si="0"/>
        <v>84</v>
      </c>
      <c r="K37" s="4">
        <f t="shared" si="1"/>
        <v>350.1732631260825</v>
      </c>
    </row>
    <row r="38" spans="1:11" ht="15">
      <c r="A38" s="1" t="s">
        <v>70</v>
      </c>
      <c r="B38" s="1" t="s">
        <v>71</v>
      </c>
      <c r="C38" s="1"/>
      <c r="D38" s="1"/>
      <c r="E38" s="1"/>
      <c r="F38" s="1"/>
      <c r="G38" s="1"/>
      <c r="I38" t="str">
        <f t="shared" si="0"/>
        <v> </v>
      </c>
      <c r="K38" s="4">
        <f t="shared" si="1"/>
        <v>0</v>
      </c>
    </row>
    <row r="39" spans="1:11" ht="15">
      <c r="A39" s="1" t="s">
        <v>72</v>
      </c>
      <c r="B39" s="1" t="s">
        <v>73</v>
      </c>
      <c r="C39" s="1">
        <v>12.6</v>
      </c>
      <c r="D39" s="1">
        <v>551</v>
      </c>
      <c r="E39" s="1" t="s">
        <v>74</v>
      </c>
      <c r="F39" s="1">
        <v>1.18</v>
      </c>
      <c r="G39" s="1" t="s">
        <v>75</v>
      </c>
      <c r="I39">
        <f t="shared" si="0"/>
        <v>85</v>
      </c>
      <c r="K39" s="4">
        <f t="shared" si="1"/>
        <v>249.92936267159513</v>
      </c>
    </row>
    <row r="40" spans="1:11" ht="15">
      <c r="A40" s="1" t="s">
        <v>72</v>
      </c>
      <c r="B40" s="1" t="s">
        <v>76</v>
      </c>
      <c r="C40" s="1">
        <v>12.6</v>
      </c>
      <c r="D40" s="1">
        <v>551</v>
      </c>
      <c r="E40" s="1" t="s">
        <v>74</v>
      </c>
      <c r="F40" s="1">
        <v>1.18</v>
      </c>
      <c r="G40" s="1" t="s">
        <v>77</v>
      </c>
      <c r="I40">
        <f t="shared" si="0"/>
        <v>85</v>
      </c>
      <c r="K40" s="4">
        <f t="shared" si="1"/>
        <v>249.92936267159513</v>
      </c>
    </row>
    <row r="41" spans="1:11" ht="15">
      <c r="A41" s="1" t="s">
        <v>72</v>
      </c>
      <c r="B41" s="1" t="s">
        <v>78</v>
      </c>
      <c r="C41" s="1">
        <v>12.6</v>
      </c>
      <c r="D41" s="1">
        <v>551</v>
      </c>
      <c r="E41" s="1" t="s">
        <v>79</v>
      </c>
      <c r="F41" s="1">
        <v>1.145</v>
      </c>
      <c r="G41" s="1"/>
      <c r="I41">
        <f t="shared" si="0"/>
        <v>87</v>
      </c>
      <c r="K41" s="4">
        <f t="shared" si="1"/>
        <v>249.92936267159513</v>
      </c>
    </row>
    <row r="42" spans="1:11" ht="15">
      <c r="A42" s="1" t="s">
        <v>72</v>
      </c>
      <c r="B42" s="1" t="s">
        <v>80</v>
      </c>
      <c r="C42" s="1">
        <v>12.6</v>
      </c>
      <c r="D42" s="1">
        <v>591</v>
      </c>
      <c r="E42" s="1" t="s">
        <v>23</v>
      </c>
      <c r="F42" s="1">
        <v>1.155</v>
      </c>
      <c r="G42" s="1"/>
      <c r="I42">
        <f t="shared" si="0"/>
        <v>87</v>
      </c>
      <c r="K42" s="4">
        <f t="shared" si="1"/>
        <v>268.07305506154756</v>
      </c>
    </row>
    <row r="43" spans="1:11" ht="15">
      <c r="A43" s="1" t="s">
        <v>81</v>
      </c>
      <c r="B43" s="1" t="s">
        <v>82</v>
      </c>
      <c r="C43" s="1"/>
      <c r="D43" s="1"/>
      <c r="E43" s="1"/>
      <c r="F43" s="1"/>
      <c r="G43" s="1"/>
      <c r="I43" t="str">
        <f t="shared" si="0"/>
        <v> </v>
      </c>
      <c r="K43" s="4">
        <f t="shared" si="1"/>
        <v>0</v>
      </c>
    </row>
    <row r="44" spans="1:11" ht="15">
      <c r="A44" s="1" t="s">
        <v>83</v>
      </c>
      <c r="B44" s="1" t="s">
        <v>84</v>
      </c>
      <c r="C44" s="1"/>
      <c r="D44" s="1"/>
      <c r="E44" s="1"/>
      <c r="F44" s="1"/>
      <c r="G44" s="1"/>
      <c r="I44" t="str">
        <f t="shared" si="0"/>
        <v> </v>
      </c>
      <c r="K44" s="4">
        <f t="shared" si="1"/>
        <v>0</v>
      </c>
    </row>
    <row r="45" spans="1:11" ht="15">
      <c r="A45" s="1" t="s">
        <v>85</v>
      </c>
      <c r="B45" s="1" t="s">
        <v>86</v>
      </c>
      <c r="C45" s="1"/>
      <c r="D45" s="1"/>
      <c r="E45" s="1"/>
      <c r="F45" s="1"/>
      <c r="G45" s="1"/>
      <c r="I45" t="str">
        <f t="shared" si="0"/>
        <v> </v>
      </c>
      <c r="K45" s="4">
        <f t="shared" si="1"/>
        <v>0</v>
      </c>
    </row>
    <row r="46" spans="1:11" ht="15">
      <c r="A46" s="1" t="s">
        <v>87</v>
      </c>
      <c r="B46" s="1" t="s">
        <v>88</v>
      </c>
      <c r="C46" s="1">
        <v>15</v>
      </c>
      <c r="D46" s="1">
        <v>830</v>
      </c>
      <c r="E46" s="1" t="s">
        <v>18</v>
      </c>
      <c r="F46" s="1">
        <v>1.015</v>
      </c>
      <c r="G46" s="1"/>
      <c r="I46">
        <f t="shared" si="0"/>
        <v>99</v>
      </c>
      <c r="K46" s="4">
        <f t="shared" si="1"/>
        <v>376.48161709151356</v>
      </c>
    </row>
    <row r="47" spans="1:11" ht="15">
      <c r="A47" s="1" t="s">
        <v>89</v>
      </c>
      <c r="B47" s="1" t="s">
        <v>90</v>
      </c>
      <c r="C47" s="1">
        <v>15</v>
      </c>
      <c r="D47" s="1">
        <v>772</v>
      </c>
      <c r="E47" s="1" t="s">
        <v>18</v>
      </c>
      <c r="F47" s="1">
        <v>1.045</v>
      </c>
      <c r="G47" s="1"/>
      <c r="I47">
        <f t="shared" si="0"/>
        <v>96</v>
      </c>
      <c r="K47" s="4">
        <f t="shared" si="1"/>
        <v>350.1732631260825</v>
      </c>
    </row>
    <row r="48" spans="1:11" ht="15">
      <c r="A48" s="1" t="s">
        <v>89</v>
      </c>
      <c r="B48" s="1" t="s">
        <v>91</v>
      </c>
      <c r="C48" s="1">
        <v>15</v>
      </c>
      <c r="D48" s="1">
        <v>772</v>
      </c>
      <c r="E48" s="1" t="s">
        <v>18</v>
      </c>
      <c r="F48" s="1">
        <v>1.025</v>
      </c>
      <c r="G48" s="1"/>
      <c r="I48">
        <f t="shared" si="0"/>
        <v>98</v>
      </c>
      <c r="K48" s="4">
        <f t="shared" si="1"/>
        <v>350.1732631260825</v>
      </c>
    </row>
    <row r="49" spans="1:11" ht="15">
      <c r="A49" s="1" t="s">
        <v>89</v>
      </c>
      <c r="B49" s="1" t="s">
        <v>92</v>
      </c>
      <c r="C49" s="1">
        <v>17</v>
      </c>
      <c r="D49" s="1">
        <v>798</v>
      </c>
      <c r="E49" s="1" t="s">
        <v>59</v>
      </c>
      <c r="F49" s="1">
        <v>0.98</v>
      </c>
      <c r="G49" s="1"/>
      <c r="I49">
        <f t="shared" si="0"/>
        <v>102</v>
      </c>
      <c r="K49" s="4">
        <f t="shared" si="1"/>
        <v>361.9666631795516</v>
      </c>
    </row>
    <row r="50" spans="1:11" ht="15">
      <c r="A50" s="1" t="s">
        <v>93</v>
      </c>
      <c r="B50" s="1" t="s">
        <v>94</v>
      </c>
      <c r="C50" s="1">
        <v>13.6</v>
      </c>
      <c r="D50" s="1">
        <v>505</v>
      </c>
      <c r="E50" s="1"/>
      <c r="F50" s="1">
        <v>1.966</v>
      </c>
      <c r="G50" s="1"/>
      <c r="I50">
        <f t="shared" si="0"/>
        <v>51</v>
      </c>
      <c r="K50" s="4">
        <f t="shared" si="1"/>
        <v>229.0641164231498</v>
      </c>
    </row>
    <row r="51" spans="1:11" ht="15">
      <c r="A51" s="1" t="s">
        <v>93</v>
      </c>
      <c r="B51" s="1" t="s">
        <v>95</v>
      </c>
      <c r="C51" s="1"/>
      <c r="D51" s="1"/>
      <c r="E51" s="1"/>
      <c r="F51" s="1"/>
      <c r="G51" s="1"/>
      <c r="I51" t="str">
        <f t="shared" si="0"/>
        <v> </v>
      </c>
      <c r="K51" s="4">
        <f t="shared" si="1"/>
        <v>0</v>
      </c>
    </row>
    <row r="52" spans="1:11" ht="15">
      <c r="A52" s="1" t="s">
        <v>93</v>
      </c>
      <c r="B52" s="1" t="s">
        <v>96</v>
      </c>
      <c r="C52" s="1">
        <v>13.7</v>
      </c>
      <c r="D52" s="1">
        <v>645</v>
      </c>
      <c r="E52" s="1"/>
      <c r="F52" s="1">
        <v>1.748</v>
      </c>
      <c r="G52" s="1"/>
      <c r="I52">
        <f t="shared" si="0"/>
        <v>57</v>
      </c>
      <c r="K52" s="4">
        <f t="shared" si="1"/>
        <v>292.5670397879834</v>
      </c>
    </row>
    <row r="53" spans="1:11" ht="15">
      <c r="A53" s="1" t="s">
        <v>93</v>
      </c>
      <c r="B53" s="1" t="s">
        <v>97</v>
      </c>
      <c r="C53" s="1"/>
      <c r="D53" s="1"/>
      <c r="E53" s="1"/>
      <c r="F53" s="1"/>
      <c r="G53" s="1"/>
      <c r="I53" t="str">
        <f t="shared" si="0"/>
        <v> </v>
      </c>
      <c r="K53" s="4">
        <f t="shared" si="1"/>
        <v>0</v>
      </c>
    </row>
    <row r="54" spans="1:11" ht="15">
      <c r="A54" s="1" t="s">
        <v>93</v>
      </c>
      <c r="B54" s="1" t="s">
        <v>98</v>
      </c>
      <c r="C54" s="1"/>
      <c r="D54" s="1"/>
      <c r="E54" s="1"/>
      <c r="F54" s="1"/>
      <c r="G54" s="1"/>
      <c r="I54" t="str">
        <f t="shared" si="0"/>
        <v> </v>
      </c>
      <c r="K54" s="4">
        <f t="shared" si="1"/>
        <v>0</v>
      </c>
    </row>
    <row r="55" spans="1:11" ht="15">
      <c r="A55" s="1" t="s">
        <v>99</v>
      </c>
      <c r="B55" s="1" t="s">
        <v>100</v>
      </c>
      <c r="C55" s="1"/>
      <c r="D55" s="1"/>
      <c r="E55" s="1"/>
      <c r="F55" s="1"/>
      <c r="G55" s="1"/>
      <c r="I55" t="str">
        <f t="shared" si="0"/>
        <v> </v>
      </c>
      <c r="K55" s="4">
        <f t="shared" si="1"/>
        <v>0</v>
      </c>
    </row>
    <row r="56" spans="1:11" ht="15">
      <c r="A56" s="1" t="s">
        <v>101</v>
      </c>
      <c r="B56" s="1" t="s">
        <v>102</v>
      </c>
      <c r="C56" s="1">
        <v>15.2</v>
      </c>
      <c r="D56" s="1">
        <v>790</v>
      </c>
      <c r="E56" s="1"/>
      <c r="F56" s="1">
        <v>1.18</v>
      </c>
      <c r="G56" s="1"/>
      <c r="I56">
        <f t="shared" si="0"/>
        <v>85</v>
      </c>
      <c r="K56" s="4">
        <f t="shared" si="1"/>
        <v>358.33792470156106</v>
      </c>
    </row>
    <row r="57" spans="1:11" ht="15">
      <c r="A57" s="1" t="s">
        <v>101</v>
      </c>
      <c r="B57" s="1" t="s">
        <v>103</v>
      </c>
      <c r="C57" s="1">
        <v>15</v>
      </c>
      <c r="D57" s="1">
        <v>860</v>
      </c>
      <c r="E57" s="1" t="s">
        <v>27</v>
      </c>
      <c r="F57" s="1">
        <v>1.24</v>
      </c>
      <c r="G57" s="1"/>
      <c r="I57">
        <f t="shared" si="0"/>
        <v>81</v>
      </c>
      <c r="K57" s="4">
        <f t="shared" si="1"/>
        <v>390.08938638397785</v>
      </c>
    </row>
    <row r="58" spans="1:11" ht="15">
      <c r="A58" s="1" t="s">
        <v>101</v>
      </c>
      <c r="B58" s="1" t="s">
        <v>104</v>
      </c>
      <c r="C58" s="1">
        <v>15.2</v>
      </c>
      <c r="D58" s="1">
        <v>800</v>
      </c>
      <c r="E58" s="1"/>
      <c r="F58" s="1">
        <v>1.24</v>
      </c>
      <c r="G58" s="1"/>
      <c r="I58">
        <f t="shared" si="0"/>
        <v>81</v>
      </c>
      <c r="K58" s="4">
        <f t="shared" si="1"/>
        <v>362.8738477990492</v>
      </c>
    </row>
    <row r="59" spans="1:11" ht="15">
      <c r="A59" s="1" t="s">
        <v>101</v>
      </c>
      <c r="B59" s="1" t="s">
        <v>105</v>
      </c>
      <c r="C59" s="1">
        <v>15</v>
      </c>
      <c r="D59" s="1">
        <v>750</v>
      </c>
      <c r="E59" s="1" t="s">
        <v>27</v>
      </c>
      <c r="F59" s="1">
        <v>1.24</v>
      </c>
      <c r="G59" s="1"/>
      <c r="I59">
        <f t="shared" si="0"/>
        <v>81</v>
      </c>
      <c r="K59" s="4">
        <f t="shared" si="1"/>
        <v>340.19423231160863</v>
      </c>
    </row>
    <row r="60" spans="1:11" ht="15">
      <c r="A60" s="1" t="s">
        <v>101</v>
      </c>
      <c r="B60" s="1" t="s">
        <v>106</v>
      </c>
      <c r="C60" s="1">
        <v>15.2</v>
      </c>
      <c r="D60" s="1">
        <v>750</v>
      </c>
      <c r="E60" s="1"/>
      <c r="F60" s="1">
        <v>1.24</v>
      </c>
      <c r="G60" s="1"/>
      <c r="I60">
        <f t="shared" si="0"/>
        <v>81</v>
      </c>
      <c r="K60" s="4">
        <f t="shared" si="1"/>
        <v>340.19423231160863</v>
      </c>
    </row>
    <row r="61" spans="1:11" ht="15">
      <c r="A61" s="1" t="s">
        <v>101</v>
      </c>
      <c r="B61" s="1" t="s">
        <v>107</v>
      </c>
      <c r="C61" s="1"/>
      <c r="D61" s="1"/>
      <c r="E61" s="1"/>
      <c r="F61" s="1"/>
      <c r="G61" s="1"/>
      <c r="I61" t="str">
        <f t="shared" si="0"/>
        <v> </v>
      </c>
      <c r="K61" s="4">
        <f t="shared" si="1"/>
        <v>0</v>
      </c>
    </row>
    <row r="62" spans="1:11" ht="15">
      <c r="A62" s="1" t="s">
        <v>101</v>
      </c>
      <c r="B62" s="1" t="s">
        <v>108</v>
      </c>
      <c r="C62" s="1"/>
      <c r="D62" s="1"/>
      <c r="E62" s="1"/>
      <c r="F62" s="1"/>
      <c r="G62" s="1"/>
      <c r="I62" t="str">
        <f t="shared" si="0"/>
        <v> </v>
      </c>
      <c r="K62" s="4">
        <f t="shared" si="1"/>
        <v>0</v>
      </c>
    </row>
    <row r="63" spans="1:11" ht="15">
      <c r="A63" s="1" t="s">
        <v>101</v>
      </c>
      <c r="B63" s="1" t="s">
        <v>109</v>
      </c>
      <c r="C63" s="1">
        <v>15.5</v>
      </c>
      <c r="D63" s="1">
        <v>750</v>
      </c>
      <c r="E63" s="1"/>
      <c r="F63" s="1">
        <v>1.35</v>
      </c>
      <c r="G63" s="1"/>
      <c r="I63">
        <f t="shared" si="0"/>
        <v>74</v>
      </c>
      <c r="K63" s="4">
        <f t="shared" si="1"/>
        <v>340.19423231160863</v>
      </c>
    </row>
    <row r="64" spans="1:11" ht="15">
      <c r="A64" s="1" t="s">
        <v>110</v>
      </c>
      <c r="B64" s="1" t="s">
        <v>111</v>
      </c>
      <c r="C64" s="1">
        <v>20.4</v>
      </c>
      <c r="D64" s="1">
        <v>1460</v>
      </c>
      <c r="E64" s="1" t="s">
        <v>59</v>
      </c>
      <c r="F64" s="1">
        <v>0.922</v>
      </c>
      <c r="G64" s="1"/>
      <c r="I64">
        <f t="shared" si="0"/>
        <v>108</v>
      </c>
      <c r="K64" s="4">
        <f t="shared" si="1"/>
        <v>662.2447722332648</v>
      </c>
    </row>
    <row r="65" spans="1:11" ht="15">
      <c r="A65" s="1" t="s">
        <v>110</v>
      </c>
      <c r="B65" s="1" t="s">
        <v>112</v>
      </c>
      <c r="C65" s="1">
        <v>20.4</v>
      </c>
      <c r="D65" s="1">
        <v>1460</v>
      </c>
      <c r="E65" s="1" t="s">
        <v>23</v>
      </c>
      <c r="F65" s="1">
        <v>0.922</v>
      </c>
      <c r="G65" s="1"/>
      <c r="I65">
        <f t="shared" si="0"/>
        <v>108</v>
      </c>
      <c r="K65" s="4">
        <f t="shared" si="1"/>
        <v>662.2447722332648</v>
      </c>
    </row>
    <row r="66" spans="1:11" ht="15">
      <c r="A66" s="1" t="s">
        <v>110</v>
      </c>
      <c r="B66" s="1" t="s">
        <v>113</v>
      </c>
      <c r="C66" s="1">
        <v>20.4</v>
      </c>
      <c r="D66" s="1">
        <v>1460</v>
      </c>
      <c r="E66" s="1" t="s">
        <v>23</v>
      </c>
      <c r="F66" s="1">
        <v>0.922</v>
      </c>
      <c r="G66" s="1" t="s">
        <v>114</v>
      </c>
      <c r="I66">
        <f t="shared" si="0"/>
        <v>108</v>
      </c>
      <c r="K66" s="4">
        <f t="shared" si="1"/>
        <v>662.2447722332648</v>
      </c>
    </row>
    <row r="67" spans="1:11" ht="15">
      <c r="A67" s="1" t="s">
        <v>115</v>
      </c>
      <c r="B67" s="1" t="s">
        <v>116</v>
      </c>
      <c r="C67" s="1"/>
      <c r="D67" s="1"/>
      <c r="E67" s="1"/>
      <c r="F67" s="1"/>
      <c r="G67" s="1"/>
      <c r="I67" t="str">
        <f t="shared" si="0"/>
        <v> </v>
      </c>
      <c r="K67" s="4">
        <f t="shared" si="1"/>
        <v>0</v>
      </c>
    </row>
    <row r="68" spans="1:11" ht="15">
      <c r="A68" s="1" t="s">
        <v>117</v>
      </c>
      <c r="B68" s="1" t="s">
        <v>118</v>
      </c>
      <c r="C68" s="1">
        <v>15</v>
      </c>
      <c r="D68" s="1">
        <v>838</v>
      </c>
      <c r="E68" s="1" t="s">
        <v>59</v>
      </c>
      <c r="F68" s="1">
        <v>0.903</v>
      </c>
      <c r="G68" s="1"/>
      <c r="I68">
        <f t="shared" si="0"/>
        <v>111</v>
      </c>
      <c r="K68" s="4">
        <f t="shared" si="1"/>
        <v>380.110355569504</v>
      </c>
    </row>
    <row r="69" spans="1:11" ht="15">
      <c r="A69" s="1" t="s">
        <v>117</v>
      </c>
      <c r="B69" s="1" t="s">
        <v>119</v>
      </c>
      <c r="C69" s="1">
        <v>15</v>
      </c>
      <c r="D69" s="1">
        <v>818</v>
      </c>
      <c r="E69" s="1" t="s">
        <v>120</v>
      </c>
      <c r="F69" s="1">
        <v>1.025</v>
      </c>
      <c r="G69" s="1"/>
      <c r="I69">
        <f t="shared" si="0"/>
        <v>98</v>
      </c>
      <c r="K69" s="4">
        <f t="shared" si="1"/>
        <v>371.0385093745278</v>
      </c>
    </row>
    <row r="70" spans="1:11" ht="15">
      <c r="A70" s="1" t="s">
        <v>117</v>
      </c>
      <c r="B70" s="1" t="s">
        <v>121</v>
      </c>
      <c r="C70" s="1">
        <v>15</v>
      </c>
      <c r="D70" s="1">
        <v>829</v>
      </c>
      <c r="E70" s="1" t="s">
        <v>18</v>
      </c>
      <c r="F70" s="1">
        <v>0.955</v>
      </c>
      <c r="G70" s="1"/>
      <c r="I70">
        <f t="shared" si="0"/>
        <v>105</v>
      </c>
      <c r="K70" s="4">
        <f t="shared" si="1"/>
        <v>376.0280247817647</v>
      </c>
    </row>
    <row r="71" spans="1:11" ht="15">
      <c r="A71" s="1" t="s">
        <v>117</v>
      </c>
      <c r="B71" s="1" t="s">
        <v>122</v>
      </c>
      <c r="C71" s="1">
        <v>15</v>
      </c>
      <c r="D71" s="1">
        <v>837</v>
      </c>
      <c r="E71" s="1" t="s">
        <v>49</v>
      </c>
      <c r="F71" s="1">
        <v>0.965</v>
      </c>
      <c r="G71" s="1"/>
      <c r="I71">
        <f t="shared" si="0"/>
        <v>104</v>
      </c>
      <c r="K71" s="4">
        <f t="shared" si="1"/>
        <v>379.6567632597552</v>
      </c>
    </row>
    <row r="72" spans="1:11" ht="15">
      <c r="A72" s="1" t="s">
        <v>117</v>
      </c>
      <c r="B72" s="1" t="s">
        <v>123</v>
      </c>
      <c r="C72" s="1">
        <v>15</v>
      </c>
      <c r="D72" s="1">
        <v>840</v>
      </c>
      <c r="E72" s="1" t="s">
        <v>18</v>
      </c>
      <c r="F72" s="1">
        <v>0.955</v>
      </c>
      <c r="G72" s="1"/>
      <c r="I72">
        <f t="shared" si="0"/>
        <v>105</v>
      </c>
      <c r="K72" s="4">
        <f t="shared" si="1"/>
        <v>381.0175401890017</v>
      </c>
    </row>
    <row r="73" spans="1:11" ht="15">
      <c r="A73" s="1" t="s">
        <v>117</v>
      </c>
      <c r="B73" s="1" t="s">
        <v>124</v>
      </c>
      <c r="C73" s="1">
        <v>15</v>
      </c>
      <c r="D73" s="1">
        <v>848</v>
      </c>
      <c r="E73" s="1" t="s">
        <v>49</v>
      </c>
      <c r="F73" s="1">
        <v>0.965</v>
      </c>
      <c r="G73" s="1"/>
      <c r="I73">
        <f t="shared" si="0"/>
        <v>104</v>
      </c>
      <c r="K73" s="4">
        <f t="shared" si="1"/>
        <v>384.6462786669921</v>
      </c>
    </row>
    <row r="74" spans="1:11" ht="15">
      <c r="A74" s="1" t="s">
        <v>117</v>
      </c>
      <c r="B74" s="1" t="s">
        <v>125</v>
      </c>
      <c r="C74" s="1">
        <v>15</v>
      </c>
      <c r="D74" s="1">
        <v>840</v>
      </c>
      <c r="E74" s="1" t="s">
        <v>18</v>
      </c>
      <c r="F74" s="1">
        <v>0.955</v>
      </c>
      <c r="G74" s="1"/>
      <c r="I74">
        <f t="shared" si="0"/>
        <v>105</v>
      </c>
      <c r="K74" s="4">
        <f t="shared" si="1"/>
        <v>381.0175401890017</v>
      </c>
    </row>
    <row r="75" spans="1:11" ht="15">
      <c r="A75" s="1" t="s">
        <v>126</v>
      </c>
      <c r="B75" s="1" t="s">
        <v>127</v>
      </c>
      <c r="C75" s="1">
        <v>12.8</v>
      </c>
      <c r="D75" s="1">
        <v>780</v>
      </c>
      <c r="E75" s="1" t="s">
        <v>128</v>
      </c>
      <c r="F75" s="1">
        <v>1.55</v>
      </c>
      <c r="G75" s="1"/>
      <c r="I75">
        <f t="shared" si="0"/>
        <v>65</v>
      </c>
      <c r="K75" s="4">
        <f t="shared" si="1"/>
        <v>353.8020016040729</v>
      </c>
    </row>
    <row r="76" spans="1:11" ht="15">
      <c r="A76" s="1" t="s">
        <v>129</v>
      </c>
      <c r="B76" s="1" t="s">
        <v>130</v>
      </c>
      <c r="C76" s="1"/>
      <c r="D76" s="1"/>
      <c r="E76" s="1"/>
      <c r="F76" s="1"/>
      <c r="G76" s="1"/>
      <c r="I76" t="str">
        <f t="shared" si="0"/>
        <v> </v>
      </c>
      <c r="K76" s="4">
        <f t="shared" si="1"/>
        <v>0</v>
      </c>
    </row>
    <row r="77" spans="1:11" ht="15">
      <c r="A77" s="1" t="s">
        <v>131</v>
      </c>
      <c r="B77" s="1" t="s">
        <v>132</v>
      </c>
      <c r="C77" s="1"/>
      <c r="D77" s="1"/>
      <c r="E77" s="1"/>
      <c r="F77" s="1"/>
      <c r="G77" s="1"/>
      <c r="I77" t="str">
        <f aca="true" t="shared" si="2" ref="I77:I128">IF(F77&gt;0,ROUND(1/F77*100,0)," ")</f>
        <v> </v>
      </c>
      <c r="K77" s="4">
        <f aca="true" t="shared" si="3" ref="K77:K140">CONVERT(D77,"lbm","kg")</f>
        <v>0</v>
      </c>
    </row>
    <row r="78" spans="1:11" ht="15">
      <c r="A78" s="1" t="s">
        <v>133</v>
      </c>
      <c r="B78" s="1" t="s">
        <v>134</v>
      </c>
      <c r="C78" s="1"/>
      <c r="D78" s="1"/>
      <c r="E78" s="1"/>
      <c r="F78" s="1"/>
      <c r="G78" s="1"/>
      <c r="I78" t="str">
        <f t="shared" si="2"/>
        <v> </v>
      </c>
      <c r="K78" s="4">
        <f t="shared" si="3"/>
        <v>0</v>
      </c>
    </row>
    <row r="79" spans="1:11" ht="15">
      <c r="A79" s="1" t="s">
        <v>133</v>
      </c>
      <c r="B79" s="1" t="s">
        <v>135</v>
      </c>
      <c r="C79" s="1"/>
      <c r="D79" s="1"/>
      <c r="E79" s="1"/>
      <c r="F79" s="1"/>
      <c r="G79" s="1"/>
      <c r="I79" t="str">
        <f t="shared" si="2"/>
        <v> </v>
      </c>
      <c r="K79" s="4">
        <f t="shared" si="3"/>
        <v>0</v>
      </c>
    </row>
    <row r="80" spans="1:11" ht="15">
      <c r="A80" s="1" t="s">
        <v>136</v>
      </c>
      <c r="B80" s="1">
        <v>100</v>
      </c>
      <c r="C80" s="1">
        <v>16</v>
      </c>
      <c r="D80" s="1">
        <v>980</v>
      </c>
      <c r="E80" s="1"/>
      <c r="F80" s="1">
        <v>1.47</v>
      </c>
      <c r="G80" s="1"/>
      <c r="I80">
        <f t="shared" si="2"/>
        <v>68</v>
      </c>
      <c r="K80" s="4">
        <f t="shared" si="3"/>
        <v>444.52046355383527</v>
      </c>
    </row>
    <row r="81" spans="1:11" ht="15">
      <c r="A81" s="1" t="s">
        <v>136</v>
      </c>
      <c r="B81" s="1" t="s">
        <v>137</v>
      </c>
      <c r="C81" s="1"/>
      <c r="D81" s="1"/>
      <c r="E81" s="1"/>
      <c r="F81" s="1"/>
      <c r="G81" s="1"/>
      <c r="I81" t="str">
        <f t="shared" si="2"/>
        <v> </v>
      </c>
      <c r="K81" s="4">
        <f t="shared" si="3"/>
        <v>0</v>
      </c>
    </row>
    <row r="82" spans="1:11" ht="15">
      <c r="A82" s="1" t="s">
        <v>138</v>
      </c>
      <c r="B82" s="1" t="s">
        <v>139</v>
      </c>
      <c r="C82" s="1"/>
      <c r="D82" s="1"/>
      <c r="E82" s="1"/>
      <c r="F82" s="1"/>
      <c r="G82" s="1"/>
      <c r="I82" t="str">
        <f t="shared" si="2"/>
        <v> </v>
      </c>
      <c r="K82" s="4">
        <f t="shared" si="3"/>
        <v>0</v>
      </c>
    </row>
    <row r="83" spans="1:11" ht="15">
      <c r="A83" s="1" t="s">
        <v>140</v>
      </c>
      <c r="B83" s="1" t="s">
        <v>141</v>
      </c>
      <c r="C83" s="1">
        <v>15</v>
      </c>
      <c r="D83" s="1">
        <v>772</v>
      </c>
      <c r="E83" s="1" t="s">
        <v>18</v>
      </c>
      <c r="F83" s="1">
        <v>0.99</v>
      </c>
      <c r="G83" s="1"/>
      <c r="I83">
        <f t="shared" si="2"/>
        <v>101</v>
      </c>
      <c r="K83" s="4">
        <f t="shared" si="3"/>
        <v>350.1732631260825</v>
      </c>
    </row>
    <row r="84" spans="1:11" ht="15">
      <c r="A84" s="1" t="s">
        <v>140</v>
      </c>
      <c r="B84" s="1" t="s">
        <v>142</v>
      </c>
      <c r="C84" s="1">
        <v>15</v>
      </c>
      <c r="D84" s="1">
        <v>768</v>
      </c>
      <c r="E84" s="1" t="s">
        <v>120</v>
      </c>
      <c r="F84" s="1">
        <v>1.01</v>
      </c>
      <c r="G84" s="1"/>
      <c r="I84">
        <f t="shared" si="2"/>
        <v>99</v>
      </c>
      <c r="K84" s="4">
        <f t="shared" si="3"/>
        <v>348.3588938870872</v>
      </c>
    </row>
    <row r="85" spans="1:11" ht="15">
      <c r="A85" s="1" t="s">
        <v>140</v>
      </c>
      <c r="B85" s="1" t="s">
        <v>143</v>
      </c>
      <c r="C85" s="1">
        <v>18</v>
      </c>
      <c r="D85" s="1">
        <v>1370</v>
      </c>
      <c r="E85" s="1" t="s">
        <v>59</v>
      </c>
      <c r="F85" s="1">
        <v>0.95</v>
      </c>
      <c r="G85" s="1" t="s">
        <v>144</v>
      </c>
      <c r="I85">
        <f t="shared" si="2"/>
        <v>105</v>
      </c>
      <c r="K85" s="4">
        <f t="shared" si="3"/>
        <v>621.4214643558716</v>
      </c>
    </row>
    <row r="86" spans="1:11" ht="15">
      <c r="A86" s="1" t="s">
        <v>140</v>
      </c>
      <c r="B86" s="1" t="s">
        <v>145</v>
      </c>
      <c r="C86" s="1">
        <v>20</v>
      </c>
      <c r="D86" s="1">
        <v>1350</v>
      </c>
      <c r="E86" s="1"/>
      <c r="F86" s="1">
        <v>0.894</v>
      </c>
      <c r="G86" s="3">
        <v>40239.76736111111</v>
      </c>
      <c r="I86">
        <f t="shared" si="2"/>
        <v>112</v>
      </c>
      <c r="K86" s="4">
        <f t="shared" si="3"/>
        <v>612.3496181608955</v>
      </c>
    </row>
    <row r="87" spans="1:11" ht="15">
      <c r="A87" s="1" t="s">
        <v>140</v>
      </c>
      <c r="B87" s="1" t="s">
        <v>146</v>
      </c>
      <c r="C87" s="1">
        <v>20</v>
      </c>
      <c r="D87" s="1">
        <v>1350</v>
      </c>
      <c r="E87" s="1" t="s">
        <v>23</v>
      </c>
      <c r="F87" s="1">
        <v>0.894</v>
      </c>
      <c r="G87" s="3">
        <v>40239.76736111111</v>
      </c>
      <c r="I87">
        <f t="shared" si="2"/>
        <v>112</v>
      </c>
      <c r="K87" s="4">
        <f t="shared" si="3"/>
        <v>612.3496181608955</v>
      </c>
    </row>
    <row r="88" spans="1:11" ht="15">
      <c r="A88" s="1" t="s">
        <v>140</v>
      </c>
      <c r="B88" s="1" t="s">
        <v>147</v>
      </c>
      <c r="C88" s="1">
        <v>15</v>
      </c>
      <c r="D88" s="1">
        <v>768</v>
      </c>
      <c r="E88" s="1" t="s">
        <v>120</v>
      </c>
      <c r="F88" s="1">
        <v>1.01</v>
      </c>
      <c r="G88" s="1"/>
      <c r="I88">
        <f t="shared" si="2"/>
        <v>99</v>
      </c>
      <c r="K88" s="4">
        <f t="shared" si="3"/>
        <v>348.3588938870872</v>
      </c>
    </row>
    <row r="89" spans="1:11" ht="15">
      <c r="A89" s="1" t="s">
        <v>140</v>
      </c>
      <c r="B89" s="1" t="s">
        <v>148</v>
      </c>
      <c r="C89" s="1">
        <v>15</v>
      </c>
      <c r="D89" s="1">
        <v>780</v>
      </c>
      <c r="E89" s="1" t="s">
        <v>18</v>
      </c>
      <c r="F89" s="1">
        <v>0.99</v>
      </c>
      <c r="G89" s="1"/>
      <c r="I89">
        <f t="shared" si="2"/>
        <v>101</v>
      </c>
      <c r="K89" s="4">
        <f t="shared" si="3"/>
        <v>353.8020016040729</v>
      </c>
    </row>
    <row r="90" spans="1:11" ht="15">
      <c r="A90" s="1" t="s">
        <v>140</v>
      </c>
      <c r="B90" s="1" t="s">
        <v>149</v>
      </c>
      <c r="C90" s="1">
        <v>15</v>
      </c>
      <c r="D90" s="1">
        <v>812</v>
      </c>
      <c r="E90" s="1" t="s">
        <v>59</v>
      </c>
      <c r="F90" s="1">
        <v>0.94</v>
      </c>
      <c r="G90" s="1" t="s">
        <v>150</v>
      </c>
      <c r="I90">
        <f t="shared" si="2"/>
        <v>106</v>
      </c>
      <c r="K90" s="4">
        <f t="shared" si="3"/>
        <v>368.3169555160349</v>
      </c>
    </row>
    <row r="91" spans="1:11" ht="15">
      <c r="A91" s="1" t="s">
        <v>140</v>
      </c>
      <c r="B91" s="1" t="s">
        <v>151</v>
      </c>
      <c r="C91" s="1">
        <v>17</v>
      </c>
      <c r="D91" s="1">
        <v>818</v>
      </c>
      <c r="E91" s="1" t="s">
        <v>59</v>
      </c>
      <c r="F91" s="1">
        <v>0.925</v>
      </c>
      <c r="G91" s="1" t="s">
        <v>150</v>
      </c>
      <c r="I91">
        <f t="shared" si="2"/>
        <v>108</v>
      </c>
      <c r="K91" s="4">
        <f t="shared" si="3"/>
        <v>371.0385093745278</v>
      </c>
    </row>
    <row r="92" spans="1:11" ht="15">
      <c r="A92" s="1" t="s">
        <v>140</v>
      </c>
      <c r="B92" s="1" t="s">
        <v>152</v>
      </c>
      <c r="C92" s="1">
        <v>15</v>
      </c>
      <c r="D92" s="1">
        <v>812</v>
      </c>
      <c r="E92" s="1" t="s">
        <v>59</v>
      </c>
      <c r="F92" s="1">
        <v>0.94</v>
      </c>
      <c r="G92" s="1" t="s">
        <v>153</v>
      </c>
      <c r="I92">
        <f t="shared" si="2"/>
        <v>106</v>
      </c>
      <c r="K92" s="4">
        <f t="shared" si="3"/>
        <v>368.3169555160349</v>
      </c>
    </row>
    <row r="93" spans="1:11" ht="15">
      <c r="A93" s="1" t="s">
        <v>140</v>
      </c>
      <c r="B93" s="1" t="s">
        <v>154</v>
      </c>
      <c r="C93" s="1">
        <v>17</v>
      </c>
      <c r="D93" s="1">
        <v>818</v>
      </c>
      <c r="E93" s="1" t="s">
        <v>59</v>
      </c>
      <c r="F93" s="1">
        <v>0.925</v>
      </c>
      <c r="G93" s="1" t="s">
        <v>153</v>
      </c>
      <c r="I93">
        <f t="shared" si="2"/>
        <v>108</v>
      </c>
      <c r="K93" s="4">
        <f t="shared" si="3"/>
        <v>371.0385093745278</v>
      </c>
    </row>
    <row r="94" spans="1:11" ht="15">
      <c r="A94" s="1" t="s">
        <v>140</v>
      </c>
      <c r="B94" s="1" t="s">
        <v>155</v>
      </c>
      <c r="C94" s="1">
        <v>15</v>
      </c>
      <c r="D94" s="1">
        <v>794</v>
      </c>
      <c r="E94" s="1" t="s">
        <v>18</v>
      </c>
      <c r="F94" s="1">
        <v>0.95</v>
      </c>
      <c r="G94" s="1"/>
      <c r="I94">
        <f t="shared" si="2"/>
        <v>105</v>
      </c>
      <c r="K94" s="4">
        <f t="shared" si="3"/>
        <v>360.1522939405563</v>
      </c>
    </row>
    <row r="95" spans="1:11" ht="15">
      <c r="A95" s="1" t="s">
        <v>140</v>
      </c>
      <c r="B95" s="1" t="s">
        <v>156</v>
      </c>
      <c r="C95" s="1">
        <v>15</v>
      </c>
      <c r="D95" s="1">
        <v>821</v>
      </c>
      <c r="E95" s="1" t="s">
        <v>120</v>
      </c>
      <c r="F95" s="1">
        <v>0.985</v>
      </c>
      <c r="G95" s="1"/>
      <c r="I95">
        <f t="shared" si="2"/>
        <v>102</v>
      </c>
      <c r="K95" s="4">
        <f t="shared" si="3"/>
        <v>372.3992863037742</v>
      </c>
    </row>
    <row r="96" spans="1:11" ht="15">
      <c r="A96" s="1" t="s">
        <v>140</v>
      </c>
      <c r="B96" s="1" t="s">
        <v>157</v>
      </c>
      <c r="C96" s="1">
        <v>15</v>
      </c>
      <c r="D96" s="1">
        <v>805</v>
      </c>
      <c r="E96" s="1" t="s">
        <v>18</v>
      </c>
      <c r="F96" s="1">
        <v>0.94</v>
      </c>
      <c r="G96" s="1"/>
      <c r="I96">
        <f t="shared" si="2"/>
        <v>106</v>
      </c>
      <c r="K96" s="4">
        <f t="shared" si="3"/>
        <v>365.14180934779324</v>
      </c>
    </row>
    <row r="97" spans="1:11" ht="15">
      <c r="A97" s="1" t="s">
        <v>140</v>
      </c>
      <c r="B97" s="1" t="s">
        <v>158</v>
      </c>
      <c r="C97" s="1">
        <v>15</v>
      </c>
      <c r="D97" s="1">
        <v>970</v>
      </c>
      <c r="E97" s="1" t="s">
        <v>23</v>
      </c>
      <c r="F97" s="1">
        <v>0.93</v>
      </c>
      <c r="G97" s="1" t="s">
        <v>153</v>
      </c>
      <c r="I97">
        <f t="shared" si="2"/>
        <v>108</v>
      </c>
      <c r="K97" s="4">
        <f t="shared" si="3"/>
        <v>439.98454045634713</v>
      </c>
    </row>
    <row r="98" spans="1:11" ht="15">
      <c r="A98" s="1" t="s">
        <v>140</v>
      </c>
      <c r="B98" s="1" t="s">
        <v>159</v>
      </c>
      <c r="C98" s="1">
        <v>17</v>
      </c>
      <c r="D98" s="1">
        <v>979</v>
      </c>
      <c r="E98" s="1" t="s">
        <v>23</v>
      </c>
      <c r="F98" s="1">
        <v>0.91</v>
      </c>
      <c r="G98" s="1" t="s">
        <v>160</v>
      </c>
      <c r="I98">
        <f t="shared" si="2"/>
        <v>110</v>
      </c>
      <c r="K98" s="4">
        <f t="shared" si="3"/>
        <v>444.0668712440865</v>
      </c>
    </row>
    <row r="99" spans="1:11" ht="15">
      <c r="A99" s="1" t="s">
        <v>140</v>
      </c>
      <c r="B99" s="1" t="s">
        <v>161</v>
      </c>
      <c r="C99" s="1">
        <v>18</v>
      </c>
      <c r="D99" s="1">
        <v>1362</v>
      </c>
      <c r="E99" s="1" t="s">
        <v>59</v>
      </c>
      <c r="F99" s="1">
        <v>0.95</v>
      </c>
      <c r="G99" s="1" t="s">
        <v>160</v>
      </c>
      <c r="I99">
        <f t="shared" si="2"/>
        <v>105</v>
      </c>
      <c r="K99" s="4">
        <f t="shared" si="3"/>
        <v>617.7927258778813</v>
      </c>
    </row>
    <row r="100" spans="1:11" ht="15">
      <c r="A100" s="1" t="s">
        <v>140</v>
      </c>
      <c r="B100" s="1" t="s">
        <v>162</v>
      </c>
      <c r="C100" s="1">
        <v>20</v>
      </c>
      <c r="D100" s="1">
        <v>1379</v>
      </c>
      <c r="E100" s="1" t="s">
        <v>59</v>
      </c>
      <c r="F100" s="1">
        <v>0.925</v>
      </c>
      <c r="G100" s="1" t="s">
        <v>163</v>
      </c>
      <c r="I100">
        <f t="shared" si="2"/>
        <v>108</v>
      </c>
      <c r="K100" s="4">
        <f t="shared" si="3"/>
        <v>625.503795143611</v>
      </c>
    </row>
    <row r="101" spans="1:11" ht="15">
      <c r="A101" s="1" t="s">
        <v>140</v>
      </c>
      <c r="B101" s="1" t="s">
        <v>164</v>
      </c>
      <c r="C101" s="1">
        <v>22</v>
      </c>
      <c r="D101" s="1">
        <v>1456</v>
      </c>
      <c r="E101" s="1"/>
      <c r="F101" s="1">
        <v>0.881</v>
      </c>
      <c r="G101" s="1" t="s">
        <v>163</v>
      </c>
      <c r="I101">
        <f t="shared" si="2"/>
        <v>114</v>
      </c>
      <c r="K101" s="4">
        <f t="shared" si="3"/>
        <v>660.4304029942696</v>
      </c>
    </row>
    <row r="102" spans="1:11" ht="15">
      <c r="A102" s="1" t="s">
        <v>140</v>
      </c>
      <c r="B102" s="1" t="s">
        <v>165</v>
      </c>
      <c r="C102" s="1">
        <v>22</v>
      </c>
      <c r="D102" s="1">
        <v>1456</v>
      </c>
      <c r="E102" s="1" t="s">
        <v>23</v>
      </c>
      <c r="F102" s="1">
        <v>0.881</v>
      </c>
      <c r="G102" s="1" t="s">
        <v>166</v>
      </c>
      <c r="I102">
        <f t="shared" si="2"/>
        <v>114</v>
      </c>
      <c r="K102" s="4">
        <f t="shared" si="3"/>
        <v>660.4304029942696</v>
      </c>
    </row>
    <row r="103" spans="1:11" ht="15">
      <c r="A103" s="1" t="s">
        <v>140</v>
      </c>
      <c r="B103" s="1" t="s">
        <v>167</v>
      </c>
      <c r="C103" s="1">
        <v>17.2</v>
      </c>
      <c r="D103" s="1">
        <v>1379</v>
      </c>
      <c r="E103" s="1" t="s">
        <v>59</v>
      </c>
      <c r="F103" s="1">
        <v>0.96</v>
      </c>
      <c r="G103" s="1" t="s">
        <v>166</v>
      </c>
      <c r="I103">
        <f t="shared" si="2"/>
        <v>104</v>
      </c>
      <c r="K103" s="4">
        <f t="shared" si="3"/>
        <v>625.503795143611</v>
      </c>
    </row>
    <row r="104" spans="1:11" ht="15">
      <c r="A104" s="1" t="s">
        <v>140</v>
      </c>
      <c r="B104" s="1" t="s">
        <v>168</v>
      </c>
      <c r="C104" s="1">
        <v>18</v>
      </c>
      <c r="D104" s="1">
        <v>1383</v>
      </c>
      <c r="E104" s="1" t="s">
        <v>59</v>
      </c>
      <c r="F104" s="1">
        <v>0.95</v>
      </c>
      <c r="G104" s="1" t="s">
        <v>169</v>
      </c>
      <c r="I104">
        <f t="shared" si="2"/>
        <v>105</v>
      </c>
      <c r="K104" s="4">
        <f t="shared" si="3"/>
        <v>627.3181643826063</v>
      </c>
    </row>
    <row r="105" spans="1:11" ht="15">
      <c r="A105" s="1" t="s">
        <v>140</v>
      </c>
      <c r="B105" s="1" t="s">
        <v>170</v>
      </c>
      <c r="C105" s="1">
        <v>20</v>
      </c>
      <c r="D105" s="1">
        <v>1401</v>
      </c>
      <c r="E105" s="1" t="s">
        <v>59</v>
      </c>
      <c r="F105" s="1">
        <v>0.925</v>
      </c>
      <c r="G105" s="1" t="s">
        <v>171</v>
      </c>
      <c r="I105">
        <f t="shared" si="2"/>
        <v>108</v>
      </c>
      <c r="K105" s="4">
        <f t="shared" si="3"/>
        <v>635.482825958085</v>
      </c>
    </row>
    <row r="106" spans="1:11" ht="15">
      <c r="A106" s="1" t="s">
        <v>140</v>
      </c>
      <c r="B106" s="1" t="s">
        <v>172</v>
      </c>
      <c r="C106" s="1">
        <v>18</v>
      </c>
      <c r="D106" s="1">
        <v>1357</v>
      </c>
      <c r="E106" s="1" t="s">
        <v>173</v>
      </c>
      <c r="F106" s="1">
        <v>0.98</v>
      </c>
      <c r="G106" s="1" t="s">
        <v>174</v>
      </c>
      <c r="I106">
        <f t="shared" si="2"/>
        <v>102</v>
      </c>
      <c r="K106" s="4">
        <f t="shared" si="3"/>
        <v>615.5247643291373</v>
      </c>
    </row>
    <row r="107" spans="1:11" ht="15">
      <c r="A107" s="1" t="s">
        <v>140</v>
      </c>
      <c r="B107" s="1" t="s">
        <v>175</v>
      </c>
      <c r="C107" s="1">
        <v>20</v>
      </c>
      <c r="D107" s="1">
        <v>1401</v>
      </c>
      <c r="E107" s="1" t="s">
        <v>176</v>
      </c>
      <c r="F107" s="1">
        <v>0.925</v>
      </c>
      <c r="G107" s="1" t="s">
        <v>169</v>
      </c>
      <c r="I107">
        <f t="shared" si="2"/>
        <v>108</v>
      </c>
      <c r="K107" s="4">
        <f t="shared" si="3"/>
        <v>635.482825958085</v>
      </c>
    </row>
    <row r="108" spans="1:11" ht="15">
      <c r="A108" s="1" t="s">
        <v>140</v>
      </c>
      <c r="B108" s="1" t="s">
        <v>177</v>
      </c>
      <c r="C108" s="1">
        <v>22</v>
      </c>
      <c r="D108" s="1">
        <v>1456</v>
      </c>
      <c r="E108" s="1" t="s">
        <v>23</v>
      </c>
      <c r="F108" s="1">
        <v>0.881</v>
      </c>
      <c r="G108" s="1" t="s">
        <v>169</v>
      </c>
      <c r="I108">
        <f t="shared" si="2"/>
        <v>114</v>
      </c>
      <c r="K108" s="4">
        <f t="shared" si="3"/>
        <v>660.4304029942696</v>
      </c>
    </row>
    <row r="109" spans="1:11" ht="15">
      <c r="A109" s="1" t="s">
        <v>140</v>
      </c>
      <c r="B109" s="1" t="s">
        <v>178</v>
      </c>
      <c r="C109" s="1">
        <v>15</v>
      </c>
      <c r="D109" s="1">
        <v>782</v>
      </c>
      <c r="E109" s="1" t="s">
        <v>59</v>
      </c>
      <c r="F109" s="1">
        <v>0.9</v>
      </c>
      <c r="G109" s="1" t="s">
        <v>179</v>
      </c>
      <c r="I109">
        <f t="shared" si="2"/>
        <v>111</v>
      </c>
      <c r="K109" s="4">
        <f t="shared" si="3"/>
        <v>354.70918622357055</v>
      </c>
    </row>
    <row r="110" spans="1:11" ht="15">
      <c r="A110" s="1" t="s">
        <v>140</v>
      </c>
      <c r="B110" s="1" t="s">
        <v>180</v>
      </c>
      <c r="C110" s="1">
        <v>18</v>
      </c>
      <c r="D110" s="1">
        <v>802</v>
      </c>
      <c r="E110" s="1"/>
      <c r="F110" s="1">
        <v>0.87</v>
      </c>
      <c r="G110" s="1" t="s">
        <v>181</v>
      </c>
      <c r="I110">
        <f t="shared" si="2"/>
        <v>115</v>
      </c>
      <c r="K110" s="4">
        <f t="shared" si="3"/>
        <v>363.7810324185468</v>
      </c>
    </row>
    <row r="111" spans="1:11" ht="15">
      <c r="A111" s="1" t="s">
        <v>140</v>
      </c>
      <c r="B111" s="1" t="s">
        <v>182</v>
      </c>
      <c r="C111" s="1">
        <v>15</v>
      </c>
      <c r="D111" s="1">
        <v>782</v>
      </c>
      <c r="E111" s="1" t="s">
        <v>23</v>
      </c>
      <c r="F111" s="1">
        <v>0.9</v>
      </c>
      <c r="G111" s="1" t="s">
        <v>183</v>
      </c>
      <c r="I111">
        <f t="shared" si="2"/>
        <v>111</v>
      </c>
      <c r="K111" s="4">
        <f t="shared" si="3"/>
        <v>354.70918622357055</v>
      </c>
    </row>
    <row r="112" spans="1:11" ht="15">
      <c r="A112" s="1" t="s">
        <v>140</v>
      </c>
      <c r="B112" s="1" t="s">
        <v>184</v>
      </c>
      <c r="C112" s="1">
        <v>17</v>
      </c>
      <c r="D112" s="1">
        <v>796</v>
      </c>
      <c r="E112" s="1" t="s">
        <v>23</v>
      </c>
      <c r="F112" s="1">
        <v>0.88</v>
      </c>
      <c r="G112" s="1" t="s">
        <v>185</v>
      </c>
      <c r="I112">
        <f t="shared" si="2"/>
        <v>114</v>
      </c>
      <c r="K112" s="4">
        <f t="shared" si="3"/>
        <v>361.05947856005395</v>
      </c>
    </row>
    <row r="113" spans="1:11" ht="15">
      <c r="A113" s="1" t="s">
        <v>140</v>
      </c>
      <c r="B113" s="1" t="s">
        <v>186</v>
      </c>
      <c r="C113" s="1">
        <v>18</v>
      </c>
      <c r="D113" s="1">
        <v>802</v>
      </c>
      <c r="E113" s="1" t="s">
        <v>23</v>
      </c>
      <c r="F113" s="1">
        <v>0.87</v>
      </c>
      <c r="G113" s="1" t="s">
        <v>183</v>
      </c>
      <c r="I113">
        <f t="shared" si="2"/>
        <v>115</v>
      </c>
      <c r="K113" s="4">
        <f t="shared" si="3"/>
        <v>363.7810324185468</v>
      </c>
    </row>
    <row r="114" spans="1:11" ht="15">
      <c r="A114" s="1" t="s">
        <v>140</v>
      </c>
      <c r="B114" s="1" t="s">
        <v>187</v>
      </c>
      <c r="C114" s="1">
        <v>15</v>
      </c>
      <c r="D114" s="1">
        <v>799</v>
      </c>
      <c r="E114" s="1" t="s">
        <v>176</v>
      </c>
      <c r="F114" s="1">
        <v>0.9</v>
      </c>
      <c r="G114" s="1" t="s">
        <v>188</v>
      </c>
      <c r="I114">
        <f t="shared" si="2"/>
        <v>111</v>
      </c>
      <c r="K114" s="4">
        <f t="shared" si="3"/>
        <v>362.4202554893004</v>
      </c>
    </row>
    <row r="115" spans="1:11" ht="15">
      <c r="A115" s="1" t="s">
        <v>140</v>
      </c>
      <c r="B115" s="1" t="s">
        <v>189</v>
      </c>
      <c r="C115" s="1">
        <v>18</v>
      </c>
      <c r="D115" s="1">
        <v>813</v>
      </c>
      <c r="E115" s="1" t="s">
        <v>23</v>
      </c>
      <c r="F115" s="1">
        <v>0.88</v>
      </c>
      <c r="G115" s="1" t="s">
        <v>190</v>
      </c>
      <c r="I115">
        <f t="shared" si="2"/>
        <v>114</v>
      </c>
      <c r="K115" s="4">
        <f t="shared" si="3"/>
        <v>368.77054782578375</v>
      </c>
    </row>
    <row r="116" spans="1:11" ht="15">
      <c r="A116" s="1" t="s">
        <v>140</v>
      </c>
      <c r="B116" s="1" t="s">
        <v>191</v>
      </c>
      <c r="C116" s="1">
        <v>15</v>
      </c>
      <c r="D116" s="1">
        <v>799</v>
      </c>
      <c r="E116" s="1" t="s">
        <v>176</v>
      </c>
      <c r="F116" s="1">
        <v>0.9</v>
      </c>
      <c r="G116" s="1" t="s">
        <v>192</v>
      </c>
      <c r="I116">
        <f t="shared" si="2"/>
        <v>111</v>
      </c>
      <c r="K116" s="4">
        <f t="shared" si="3"/>
        <v>362.4202554893004</v>
      </c>
    </row>
    <row r="117" spans="1:11" ht="15">
      <c r="A117" s="1" t="s">
        <v>140</v>
      </c>
      <c r="B117" s="1" t="s">
        <v>193</v>
      </c>
      <c r="C117" s="1">
        <v>18</v>
      </c>
      <c r="D117" s="1">
        <v>809</v>
      </c>
      <c r="E117" s="1" t="s">
        <v>23</v>
      </c>
      <c r="F117" s="1">
        <v>0.88</v>
      </c>
      <c r="G117" s="1" t="s">
        <v>194</v>
      </c>
      <c r="I117">
        <f t="shared" si="2"/>
        <v>114</v>
      </c>
      <c r="K117" s="4">
        <f t="shared" si="3"/>
        <v>366.95617858678844</v>
      </c>
    </row>
    <row r="118" spans="1:11" ht="15">
      <c r="A118" s="1" t="s">
        <v>140</v>
      </c>
      <c r="B118" s="1" t="s">
        <v>193</v>
      </c>
      <c r="C118" s="1">
        <v>18</v>
      </c>
      <c r="D118" s="1">
        <v>813</v>
      </c>
      <c r="E118" s="1" t="s">
        <v>176</v>
      </c>
      <c r="F118" s="1">
        <v>0.87</v>
      </c>
      <c r="G118" s="1" t="s">
        <v>195</v>
      </c>
      <c r="I118">
        <f t="shared" si="2"/>
        <v>115</v>
      </c>
      <c r="K118" s="4">
        <f t="shared" si="3"/>
        <v>368.77054782578375</v>
      </c>
    </row>
    <row r="119" spans="1:11" ht="15">
      <c r="A119" s="1" t="s">
        <v>140</v>
      </c>
      <c r="B119" s="1" t="s">
        <v>196</v>
      </c>
      <c r="C119" s="1">
        <v>15</v>
      </c>
      <c r="D119" s="1">
        <v>799</v>
      </c>
      <c r="E119" s="1" t="s">
        <v>33</v>
      </c>
      <c r="F119" s="1">
        <v>0.9</v>
      </c>
      <c r="G119" s="1" t="s">
        <v>197</v>
      </c>
      <c r="I119">
        <f t="shared" si="2"/>
        <v>111</v>
      </c>
      <c r="K119" s="4">
        <f t="shared" si="3"/>
        <v>362.4202554893004</v>
      </c>
    </row>
    <row r="120" spans="1:11" ht="15">
      <c r="A120" s="1" t="s">
        <v>140</v>
      </c>
      <c r="B120" s="1" t="s">
        <v>198</v>
      </c>
      <c r="C120" s="1">
        <v>18</v>
      </c>
      <c r="D120" s="1">
        <v>813</v>
      </c>
      <c r="E120" s="1" t="s">
        <v>33</v>
      </c>
      <c r="F120" s="1">
        <v>0.87</v>
      </c>
      <c r="G120" s="1" t="s">
        <v>197</v>
      </c>
      <c r="I120">
        <f t="shared" si="2"/>
        <v>115</v>
      </c>
      <c r="K120" s="4">
        <f t="shared" si="3"/>
        <v>368.77054782578375</v>
      </c>
    </row>
    <row r="121" spans="1:11" ht="15">
      <c r="A121" s="1" t="s">
        <v>140</v>
      </c>
      <c r="B121" s="1" t="s">
        <v>199</v>
      </c>
      <c r="C121" s="1">
        <v>15</v>
      </c>
      <c r="D121" s="1">
        <v>799</v>
      </c>
      <c r="E121" s="1" t="s">
        <v>176</v>
      </c>
      <c r="F121" s="1">
        <v>0.9</v>
      </c>
      <c r="G121" s="1" t="s">
        <v>200</v>
      </c>
      <c r="I121">
        <f t="shared" si="2"/>
        <v>111</v>
      </c>
      <c r="K121" s="4">
        <f t="shared" si="3"/>
        <v>362.4202554893004</v>
      </c>
    </row>
    <row r="122" spans="1:11" ht="15">
      <c r="A122" s="1" t="s">
        <v>140</v>
      </c>
      <c r="B122" s="1" t="s">
        <v>201</v>
      </c>
      <c r="C122" s="1">
        <v>18</v>
      </c>
      <c r="D122" s="1">
        <v>813</v>
      </c>
      <c r="E122" s="1" t="s">
        <v>176</v>
      </c>
      <c r="F122" s="1">
        <v>0.87</v>
      </c>
      <c r="G122" s="1" t="s">
        <v>200</v>
      </c>
      <c r="I122">
        <f t="shared" si="2"/>
        <v>115</v>
      </c>
      <c r="K122" s="4">
        <f t="shared" si="3"/>
        <v>368.77054782578375</v>
      </c>
    </row>
    <row r="123" spans="1:11" ht="15">
      <c r="A123" s="1" t="s">
        <v>140</v>
      </c>
      <c r="B123" s="1" t="s">
        <v>202</v>
      </c>
      <c r="C123" s="1">
        <v>15</v>
      </c>
      <c r="D123" s="1">
        <v>799</v>
      </c>
      <c r="E123" s="1" t="s">
        <v>176</v>
      </c>
      <c r="F123" s="1">
        <v>0.9</v>
      </c>
      <c r="G123" s="1" t="s">
        <v>200</v>
      </c>
      <c r="I123">
        <f t="shared" si="2"/>
        <v>111</v>
      </c>
      <c r="K123" s="4">
        <f t="shared" si="3"/>
        <v>362.4202554893004</v>
      </c>
    </row>
    <row r="124" spans="1:11" ht="15">
      <c r="A124" s="1" t="s">
        <v>140</v>
      </c>
      <c r="B124" s="1" t="s">
        <v>203</v>
      </c>
      <c r="C124" s="1">
        <v>18</v>
      </c>
      <c r="D124" s="1">
        <v>813</v>
      </c>
      <c r="E124" s="1" t="s">
        <v>176</v>
      </c>
      <c r="F124" s="1">
        <v>0.87</v>
      </c>
      <c r="G124" s="1" t="s">
        <v>204</v>
      </c>
      <c r="I124">
        <f t="shared" si="2"/>
        <v>115</v>
      </c>
      <c r="K124" s="4">
        <f t="shared" si="3"/>
        <v>368.77054782578375</v>
      </c>
    </row>
    <row r="125" spans="1:11" ht="15">
      <c r="A125" s="1" t="s">
        <v>140</v>
      </c>
      <c r="B125" s="1" t="s">
        <v>205</v>
      </c>
      <c r="C125" s="1">
        <v>15</v>
      </c>
      <c r="D125" s="1">
        <v>799</v>
      </c>
      <c r="E125" s="1" t="s">
        <v>33</v>
      </c>
      <c r="F125" s="1">
        <v>0.9</v>
      </c>
      <c r="G125" s="1" t="s">
        <v>204</v>
      </c>
      <c r="I125">
        <f t="shared" si="2"/>
        <v>111</v>
      </c>
      <c r="K125" s="4">
        <f t="shared" si="3"/>
        <v>362.4202554893004</v>
      </c>
    </row>
    <row r="126" spans="1:11" ht="15">
      <c r="A126" s="1" t="s">
        <v>140</v>
      </c>
      <c r="B126" s="1" t="s">
        <v>206</v>
      </c>
      <c r="C126" s="1">
        <v>18</v>
      </c>
      <c r="D126" s="1">
        <v>813</v>
      </c>
      <c r="E126" s="1" t="s">
        <v>33</v>
      </c>
      <c r="F126" s="1">
        <v>0.87</v>
      </c>
      <c r="G126" s="1" t="s">
        <v>207</v>
      </c>
      <c r="I126">
        <f t="shared" si="2"/>
        <v>115</v>
      </c>
      <c r="K126" s="4">
        <f t="shared" si="3"/>
        <v>368.77054782578375</v>
      </c>
    </row>
    <row r="127" spans="1:11" ht="15">
      <c r="A127" s="1" t="s">
        <v>140</v>
      </c>
      <c r="B127" s="1" t="s">
        <v>208</v>
      </c>
      <c r="C127" s="1">
        <v>15</v>
      </c>
      <c r="D127" s="1">
        <v>868</v>
      </c>
      <c r="E127" s="1" t="s">
        <v>33</v>
      </c>
      <c r="F127" s="1">
        <v>0.885</v>
      </c>
      <c r="G127" s="1" t="s">
        <v>209</v>
      </c>
      <c r="I127">
        <f t="shared" si="2"/>
        <v>113</v>
      </c>
      <c r="K127" s="4">
        <f t="shared" si="3"/>
        <v>393.71812486196836</v>
      </c>
    </row>
    <row r="128" spans="1:11" ht="15">
      <c r="A128" s="1" t="s">
        <v>140</v>
      </c>
      <c r="B128" s="1" t="s">
        <v>210</v>
      </c>
      <c r="C128" s="1">
        <v>18</v>
      </c>
      <c r="D128" s="1">
        <v>884</v>
      </c>
      <c r="E128" s="1" t="s">
        <v>33</v>
      </c>
      <c r="F128" s="1">
        <v>0.855</v>
      </c>
      <c r="G128" s="1" t="s">
        <v>209</v>
      </c>
      <c r="I128">
        <f t="shared" si="2"/>
        <v>117</v>
      </c>
      <c r="K128" s="4">
        <f t="shared" si="3"/>
        <v>400.9756018179494</v>
      </c>
    </row>
    <row r="129" spans="1:11" ht="15">
      <c r="A129" s="1" t="s">
        <v>211</v>
      </c>
      <c r="B129" s="1" t="s">
        <v>212</v>
      </c>
      <c r="C129" s="1"/>
      <c r="D129" s="1"/>
      <c r="E129" s="1"/>
      <c r="F129" s="1"/>
      <c r="G129" s="1"/>
      <c r="K129" s="4">
        <f t="shared" si="3"/>
        <v>0</v>
      </c>
    </row>
    <row r="130" spans="1:11" ht="15">
      <c r="A130" s="1" t="s">
        <v>211</v>
      </c>
      <c r="B130" s="1" t="s">
        <v>213</v>
      </c>
      <c r="C130" s="1"/>
      <c r="D130" s="1"/>
      <c r="E130" s="1"/>
      <c r="F130" s="1"/>
      <c r="G130" s="1"/>
      <c r="K130" s="4">
        <f t="shared" si="3"/>
        <v>0</v>
      </c>
    </row>
    <row r="131" spans="1:11" ht="15">
      <c r="A131" s="1" t="s">
        <v>214</v>
      </c>
      <c r="B131" s="1" t="s">
        <v>215</v>
      </c>
      <c r="C131" s="1">
        <v>13</v>
      </c>
      <c r="D131" s="1">
        <v>620</v>
      </c>
      <c r="E131" s="1"/>
      <c r="F131" s="1">
        <v>1.426</v>
      </c>
      <c r="G131" s="1" t="s">
        <v>207</v>
      </c>
      <c r="I131">
        <f aca="true" t="shared" si="4" ref="I131:I194">IF(F131&gt;0,ROUND(1/F131*100,0)," ")</f>
        <v>70</v>
      </c>
      <c r="K131" s="4">
        <f t="shared" si="3"/>
        <v>281.22723204426313</v>
      </c>
    </row>
    <row r="132" spans="1:11" ht="15">
      <c r="A132" s="1" t="s">
        <v>214</v>
      </c>
      <c r="B132" s="1" t="s">
        <v>216</v>
      </c>
      <c r="C132" s="1">
        <v>14.5</v>
      </c>
      <c r="D132" s="1">
        <v>620</v>
      </c>
      <c r="E132" s="1"/>
      <c r="F132" s="1">
        <v>1.395</v>
      </c>
      <c r="G132" s="1" t="s">
        <v>207</v>
      </c>
      <c r="I132">
        <f t="shared" si="4"/>
        <v>72</v>
      </c>
      <c r="K132" s="4">
        <f t="shared" si="3"/>
        <v>281.22723204426313</v>
      </c>
    </row>
    <row r="133" spans="1:11" ht="15">
      <c r="A133" s="1" t="s">
        <v>217</v>
      </c>
      <c r="B133" s="1" t="s">
        <v>218</v>
      </c>
      <c r="C133" s="1">
        <v>10</v>
      </c>
      <c r="D133" s="1">
        <v>485</v>
      </c>
      <c r="E133" s="1"/>
      <c r="F133" s="1">
        <v>2.15</v>
      </c>
      <c r="G133" s="1"/>
      <c r="I133">
        <f t="shared" si="4"/>
        <v>47</v>
      </c>
      <c r="K133" s="4">
        <f t="shared" si="3"/>
        <v>219.99227022817357</v>
      </c>
    </row>
    <row r="134" spans="1:11" ht="15">
      <c r="A134" s="1" t="s">
        <v>219</v>
      </c>
      <c r="B134" s="1" t="s">
        <v>220</v>
      </c>
      <c r="C134" s="1">
        <v>15</v>
      </c>
      <c r="D134" s="1">
        <v>768</v>
      </c>
      <c r="E134" s="1"/>
      <c r="F134" s="1">
        <v>0.95</v>
      </c>
      <c r="G134" s="3">
        <v>40062.73263888889</v>
      </c>
      <c r="I134">
        <f t="shared" si="4"/>
        <v>105</v>
      </c>
      <c r="K134" s="4">
        <f t="shared" si="3"/>
        <v>348.3588938870872</v>
      </c>
    </row>
    <row r="135" spans="1:11" ht="15">
      <c r="A135" s="1" t="s">
        <v>219</v>
      </c>
      <c r="B135" s="1" t="s">
        <v>221</v>
      </c>
      <c r="C135" s="1">
        <v>15</v>
      </c>
      <c r="D135" s="1">
        <v>780</v>
      </c>
      <c r="E135" s="1" t="s">
        <v>59</v>
      </c>
      <c r="F135" s="1">
        <v>0.95</v>
      </c>
      <c r="G135" s="1"/>
      <c r="I135">
        <f t="shared" si="4"/>
        <v>105</v>
      </c>
      <c r="K135" s="4">
        <f t="shared" si="3"/>
        <v>353.8020016040729</v>
      </c>
    </row>
    <row r="136" spans="1:11" ht="15">
      <c r="A136" s="1" t="s">
        <v>219</v>
      </c>
      <c r="B136" s="1" t="s">
        <v>222</v>
      </c>
      <c r="C136" s="1">
        <v>15</v>
      </c>
      <c r="D136" s="1">
        <v>768</v>
      </c>
      <c r="E136" s="1" t="s">
        <v>59</v>
      </c>
      <c r="F136" s="1">
        <v>0.95</v>
      </c>
      <c r="G136" s="1"/>
      <c r="I136">
        <f t="shared" si="4"/>
        <v>105</v>
      </c>
      <c r="K136" s="4">
        <f t="shared" si="3"/>
        <v>348.3588938870872</v>
      </c>
    </row>
    <row r="137" spans="1:11" ht="15">
      <c r="A137" s="1" t="s">
        <v>219</v>
      </c>
      <c r="B137" s="1" t="s">
        <v>223</v>
      </c>
      <c r="C137" s="1">
        <v>15</v>
      </c>
      <c r="D137" s="1">
        <v>750</v>
      </c>
      <c r="E137" s="1" t="s">
        <v>59</v>
      </c>
      <c r="F137" s="1">
        <v>0.95</v>
      </c>
      <c r="G137" s="1"/>
      <c r="I137">
        <f t="shared" si="4"/>
        <v>105</v>
      </c>
      <c r="K137" s="4">
        <f t="shared" si="3"/>
        <v>340.19423231160863</v>
      </c>
    </row>
    <row r="138" spans="1:11" ht="15">
      <c r="A138" s="1" t="s">
        <v>219</v>
      </c>
      <c r="B138" s="1" t="s">
        <v>224</v>
      </c>
      <c r="C138" s="1">
        <v>15</v>
      </c>
      <c r="D138" s="1">
        <v>750</v>
      </c>
      <c r="E138" s="1" t="s">
        <v>23</v>
      </c>
      <c r="F138" s="1">
        <v>0.95</v>
      </c>
      <c r="G138" s="1" t="s">
        <v>225</v>
      </c>
      <c r="I138">
        <f t="shared" si="4"/>
        <v>105</v>
      </c>
      <c r="K138" s="4">
        <f t="shared" si="3"/>
        <v>340.19423231160863</v>
      </c>
    </row>
    <row r="139" spans="1:11" ht="15">
      <c r="A139" s="1" t="s">
        <v>226</v>
      </c>
      <c r="B139" s="1" t="s">
        <v>227</v>
      </c>
      <c r="C139" s="1"/>
      <c r="D139" s="1"/>
      <c r="E139" s="1"/>
      <c r="F139" s="1"/>
      <c r="G139" s="1"/>
      <c r="I139" t="str">
        <f t="shared" si="4"/>
        <v> </v>
      </c>
      <c r="K139" s="4">
        <f t="shared" si="3"/>
        <v>0</v>
      </c>
    </row>
    <row r="140" spans="1:11" ht="15">
      <c r="A140" s="1" t="s">
        <v>228</v>
      </c>
      <c r="B140" s="1" t="s">
        <v>229</v>
      </c>
      <c r="C140" s="1"/>
      <c r="D140" s="1"/>
      <c r="E140" s="1"/>
      <c r="F140" s="1"/>
      <c r="G140" s="1"/>
      <c r="I140" t="str">
        <f t="shared" si="4"/>
        <v> </v>
      </c>
      <c r="K140" s="4">
        <f t="shared" si="3"/>
        <v>0</v>
      </c>
    </row>
    <row r="141" spans="1:11" ht="15">
      <c r="A141" s="1" t="s">
        <v>228</v>
      </c>
      <c r="B141" s="1" t="s">
        <v>230</v>
      </c>
      <c r="C141" s="1"/>
      <c r="D141" s="1"/>
      <c r="E141" s="1"/>
      <c r="F141" s="1"/>
      <c r="G141" s="1"/>
      <c r="I141" t="str">
        <f t="shared" si="4"/>
        <v> </v>
      </c>
      <c r="K141" s="4">
        <f aca="true" t="shared" si="5" ref="K141:K204">CONVERT(D141,"lbm","kg")</f>
        <v>0</v>
      </c>
    </row>
    <row r="142" spans="1:11" ht="15">
      <c r="A142" s="1" t="s">
        <v>231</v>
      </c>
      <c r="B142" s="1" t="s">
        <v>232</v>
      </c>
      <c r="C142" s="1">
        <v>15</v>
      </c>
      <c r="D142" s="1">
        <v>710</v>
      </c>
      <c r="E142" s="1" t="s">
        <v>27</v>
      </c>
      <c r="F142" s="1"/>
      <c r="G142" s="3">
        <v>40062.743055555555</v>
      </c>
      <c r="I142" t="str">
        <f t="shared" si="4"/>
        <v> </v>
      </c>
      <c r="K142" s="4">
        <f t="shared" si="5"/>
        <v>322.05053992165614</v>
      </c>
    </row>
    <row r="143" spans="1:11" ht="15">
      <c r="A143" s="1" t="s">
        <v>233</v>
      </c>
      <c r="B143" s="1" t="s">
        <v>234</v>
      </c>
      <c r="C143" s="1">
        <v>15</v>
      </c>
      <c r="D143" s="1">
        <v>867</v>
      </c>
      <c r="E143" s="1"/>
      <c r="F143" s="1">
        <v>0.98</v>
      </c>
      <c r="G143" s="1" t="s">
        <v>225</v>
      </c>
      <c r="I143">
        <f t="shared" si="4"/>
        <v>102</v>
      </c>
      <c r="K143" s="4">
        <f t="shared" si="5"/>
        <v>393.2645325522196</v>
      </c>
    </row>
    <row r="144" spans="1:11" ht="15">
      <c r="A144" s="1" t="s">
        <v>233</v>
      </c>
      <c r="B144" s="1" t="s">
        <v>235</v>
      </c>
      <c r="C144" s="1">
        <v>16.5</v>
      </c>
      <c r="D144" s="1">
        <v>877</v>
      </c>
      <c r="E144" s="1"/>
      <c r="F144" s="1">
        <v>0.965</v>
      </c>
      <c r="G144" s="1" t="s">
        <v>236</v>
      </c>
      <c r="I144">
        <f t="shared" si="4"/>
        <v>104</v>
      </c>
      <c r="K144" s="4">
        <f t="shared" si="5"/>
        <v>397.80045564970766</v>
      </c>
    </row>
    <row r="145" spans="1:11" ht="15">
      <c r="A145" s="1" t="s">
        <v>233</v>
      </c>
      <c r="B145" s="1" t="s">
        <v>237</v>
      </c>
      <c r="C145" s="1">
        <v>18</v>
      </c>
      <c r="D145" s="1">
        <v>897</v>
      </c>
      <c r="E145" s="1"/>
      <c r="F145" s="1">
        <v>0.93</v>
      </c>
      <c r="G145" s="1" t="s">
        <v>236</v>
      </c>
      <c r="I145">
        <f t="shared" si="4"/>
        <v>108</v>
      </c>
      <c r="K145" s="4">
        <f t="shared" si="5"/>
        <v>406.8723018446839</v>
      </c>
    </row>
    <row r="146" spans="1:11" ht="15">
      <c r="A146" s="1" t="s">
        <v>233</v>
      </c>
      <c r="B146" s="1" t="s">
        <v>238</v>
      </c>
      <c r="C146" s="1">
        <v>19.1</v>
      </c>
      <c r="D146" s="1">
        <v>905</v>
      </c>
      <c r="E146" s="1"/>
      <c r="F146" s="1">
        <v>0.9</v>
      </c>
      <c r="G146" s="1" t="s">
        <v>236</v>
      </c>
      <c r="I146">
        <f t="shared" si="4"/>
        <v>111</v>
      </c>
      <c r="K146" s="4">
        <f t="shared" si="5"/>
        <v>410.5010403226744</v>
      </c>
    </row>
    <row r="147" spans="1:11" ht="15">
      <c r="A147" s="1" t="s">
        <v>233</v>
      </c>
      <c r="B147" s="1" t="s">
        <v>239</v>
      </c>
      <c r="C147" s="1">
        <v>22</v>
      </c>
      <c r="D147" s="1">
        <v>912</v>
      </c>
      <c r="E147" s="1"/>
      <c r="F147" s="1">
        <v>0.873</v>
      </c>
      <c r="G147" s="1" t="s">
        <v>236</v>
      </c>
      <c r="I147">
        <f t="shared" si="4"/>
        <v>115</v>
      </c>
      <c r="K147" s="4">
        <f t="shared" si="5"/>
        <v>413.67618649091605</v>
      </c>
    </row>
    <row r="148" spans="1:11" ht="15">
      <c r="A148" s="1" t="s">
        <v>240</v>
      </c>
      <c r="B148" s="1" t="s">
        <v>241</v>
      </c>
      <c r="C148" s="1">
        <v>17.7</v>
      </c>
      <c r="D148" s="1">
        <v>1653</v>
      </c>
      <c r="E148" s="1" t="s">
        <v>23</v>
      </c>
      <c r="F148" s="1">
        <v>1.43</v>
      </c>
      <c r="G148" s="1"/>
      <c r="I148">
        <f t="shared" si="4"/>
        <v>70</v>
      </c>
      <c r="K148" s="4">
        <f t="shared" si="5"/>
        <v>749.7880880147854</v>
      </c>
    </row>
    <row r="149" spans="1:11" ht="15">
      <c r="A149" s="1" t="s">
        <v>240</v>
      </c>
      <c r="B149" s="1" t="s">
        <v>242</v>
      </c>
      <c r="C149" s="1">
        <v>11.3</v>
      </c>
      <c r="D149" s="1">
        <v>860</v>
      </c>
      <c r="E149" s="1" t="s">
        <v>23</v>
      </c>
      <c r="F149" s="1">
        <v>1.65</v>
      </c>
      <c r="G149" s="1"/>
      <c r="I149">
        <f t="shared" si="4"/>
        <v>61</v>
      </c>
      <c r="K149" s="4">
        <f t="shared" si="5"/>
        <v>390.08938638397785</v>
      </c>
    </row>
    <row r="150" spans="1:11" ht="15">
      <c r="A150" s="1" t="s">
        <v>243</v>
      </c>
      <c r="B150" s="1" t="s">
        <v>244</v>
      </c>
      <c r="C150" s="1">
        <v>14.1</v>
      </c>
      <c r="D150" s="1">
        <v>920</v>
      </c>
      <c r="E150" s="1"/>
      <c r="F150" s="1">
        <v>1.85</v>
      </c>
      <c r="G150" s="1"/>
      <c r="I150">
        <f t="shared" si="4"/>
        <v>54</v>
      </c>
      <c r="K150" s="4">
        <f t="shared" si="5"/>
        <v>417.30492496890656</v>
      </c>
    </row>
    <row r="151" spans="1:11" ht="15">
      <c r="A151" s="1" t="s">
        <v>245</v>
      </c>
      <c r="B151" s="1" t="s">
        <v>246</v>
      </c>
      <c r="C151" s="1"/>
      <c r="D151" s="1"/>
      <c r="E151" s="1"/>
      <c r="F151" s="1"/>
      <c r="G151" s="1"/>
      <c r="I151" t="str">
        <f t="shared" si="4"/>
        <v> </v>
      </c>
      <c r="K151" s="4">
        <f t="shared" si="5"/>
        <v>0</v>
      </c>
    </row>
    <row r="152" spans="1:11" ht="15">
      <c r="A152" s="1" t="s">
        <v>247</v>
      </c>
      <c r="B152" s="1" t="s">
        <v>248</v>
      </c>
      <c r="C152" s="1">
        <v>15</v>
      </c>
      <c r="D152" s="1">
        <v>662</v>
      </c>
      <c r="E152" s="1" t="s">
        <v>18</v>
      </c>
      <c r="F152" s="1">
        <v>1.06</v>
      </c>
      <c r="G152" s="1"/>
      <c r="I152">
        <f t="shared" si="4"/>
        <v>94</v>
      </c>
      <c r="K152" s="4">
        <f t="shared" si="5"/>
        <v>300.2781090537132</v>
      </c>
    </row>
    <row r="153" spans="1:11" ht="15">
      <c r="A153" s="1" t="s">
        <v>249</v>
      </c>
      <c r="B153" s="1" t="s">
        <v>250</v>
      </c>
      <c r="C153" s="1">
        <v>15</v>
      </c>
      <c r="D153" s="1">
        <v>710</v>
      </c>
      <c r="E153" s="1" t="s">
        <v>173</v>
      </c>
      <c r="F153" s="1">
        <v>1.06</v>
      </c>
      <c r="G153" s="1"/>
      <c r="I153">
        <f t="shared" si="4"/>
        <v>94</v>
      </c>
      <c r="K153" s="4">
        <f t="shared" si="5"/>
        <v>322.05053992165614</v>
      </c>
    </row>
    <row r="154" spans="1:11" ht="15">
      <c r="A154" s="1" t="s">
        <v>249</v>
      </c>
      <c r="B154" s="1" t="s">
        <v>251</v>
      </c>
      <c r="C154" s="1">
        <v>15</v>
      </c>
      <c r="D154" s="1">
        <v>765</v>
      </c>
      <c r="E154" s="1" t="s">
        <v>18</v>
      </c>
      <c r="F154" s="1">
        <v>0.99</v>
      </c>
      <c r="G154" s="1"/>
      <c r="I154">
        <f t="shared" si="4"/>
        <v>101</v>
      </c>
      <c r="K154" s="4">
        <f t="shared" si="5"/>
        <v>346.99811695784075</v>
      </c>
    </row>
    <row r="155" spans="1:11" ht="15">
      <c r="A155" s="1" t="s">
        <v>249</v>
      </c>
      <c r="B155" s="1" t="s">
        <v>252</v>
      </c>
      <c r="C155" s="1">
        <v>15</v>
      </c>
      <c r="D155" s="1">
        <v>801</v>
      </c>
      <c r="E155" s="1" t="s">
        <v>59</v>
      </c>
      <c r="F155" s="1">
        <v>0.94</v>
      </c>
      <c r="G155" s="1"/>
      <c r="I155">
        <f t="shared" si="4"/>
        <v>106</v>
      </c>
      <c r="K155" s="4">
        <f t="shared" si="5"/>
        <v>363.32744010879804</v>
      </c>
    </row>
    <row r="156" spans="1:11" ht="15">
      <c r="A156" s="1" t="s">
        <v>249</v>
      </c>
      <c r="B156" s="1">
        <v>304</v>
      </c>
      <c r="C156" s="1">
        <v>15</v>
      </c>
      <c r="D156" s="1">
        <v>786</v>
      </c>
      <c r="E156" s="1" t="s">
        <v>59</v>
      </c>
      <c r="F156" s="1">
        <v>0.937</v>
      </c>
      <c r="G156" s="1"/>
      <c r="I156">
        <f t="shared" si="4"/>
        <v>107</v>
      </c>
      <c r="K156" s="4">
        <f t="shared" si="5"/>
        <v>356.5235554625658</v>
      </c>
    </row>
    <row r="157" spans="1:11" ht="15">
      <c r="A157" s="1" t="s">
        <v>249</v>
      </c>
      <c r="B157" s="1" t="s">
        <v>253</v>
      </c>
      <c r="C157" s="1">
        <v>17</v>
      </c>
      <c r="D157" s="1">
        <v>838</v>
      </c>
      <c r="E157" s="1" t="s">
        <v>59</v>
      </c>
      <c r="F157" s="1">
        <v>0.91</v>
      </c>
      <c r="G157" s="1"/>
      <c r="I157">
        <f t="shared" si="4"/>
        <v>110</v>
      </c>
      <c r="K157" s="4">
        <f t="shared" si="5"/>
        <v>380.110355569504</v>
      </c>
    </row>
    <row r="158" spans="1:11" ht="15">
      <c r="A158" s="1" t="s">
        <v>249</v>
      </c>
      <c r="B158" s="1" t="s">
        <v>254</v>
      </c>
      <c r="C158" s="1">
        <v>22</v>
      </c>
      <c r="D158" s="1">
        <v>1257</v>
      </c>
      <c r="E158" s="1"/>
      <c r="F158" s="1">
        <v>0.865</v>
      </c>
      <c r="G158" s="1" t="s">
        <v>255</v>
      </c>
      <c r="I158">
        <f t="shared" si="4"/>
        <v>116</v>
      </c>
      <c r="K158" s="4">
        <f t="shared" si="5"/>
        <v>570.165533354256</v>
      </c>
    </row>
    <row r="159" spans="1:11" ht="15">
      <c r="A159" s="1" t="s">
        <v>249</v>
      </c>
      <c r="B159" s="1" t="s">
        <v>256</v>
      </c>
      <c r="C159" s="1">
        <v>23.5</v>
      </c>
      <c r="D159" s="1">
        <v>1270</v>
      </c>
      <c r="E159" s="1"/>
      <c r="F159" s="1">
        <v>0.835</v>
      </c>
      <c r="G159" s="1" t="s">
        <v>255</v>
      </c>
      <c r="I159">
        <f t="shared" si="4"/>
        <v>120</v>
      </c>
      <c r="K159" s="4">
        <f t="shared" si="5"/>
        <v>576.0622333809906</v>
      </c>
    </row>
    <row r="160" spans="1:11" ht="15">
      <c r="A160" s="1" t="s">
        <v>249</v>
      </c>
      <c r="B160" s="1" t="s">
        <v>257</v>
      </c>
      <c r="C160" s="1">
        <v>18</v>
      </c>
      <c r="D160" s="1">
        <v>1014</v>
      </c>
      <c r="E160" s="1" t="s">
        <v>59</v>
      </c>
      <c r="F160" s="1">
        <v>0.93</v>
      </c>
      <c r="G160" s="1" t="s">
        <v>258</v>
      </c>
      <c r="I160">
        <f t="shared" si="4"/>
        <v>108</v>
      </c>
      <c r="K160" s="4">
        <f t="shared" si="5"/>
        <v>459.9426020852948</v>
      </c>
    </row>
    <row r="161" spans="1:11" ht="15">
      <c r="A161" s="1" t="s">
        <v>249</v>
      </c>
      <c r="B161" s="1" t="s">
        <v>259</v>
      </c>
      <c r="C161" s="1">
        <v>18</v>
      </c>
      <c r="D161" s="1">
        <v>1014</v>
      </c>
      <c r="E161" s="1" t="s">
        <v>59</v>
      </c>
      <c r="F161" s="1">
        <v>0.93</v>
      </c>
      <c r="G161" s="1" t="s">
        <v>260</v>
      </c>
      <c r="I161">
        <f t="shared" si="4"/>
        <v>108</v>
      </c>
      <c r="K161" s="4">
        <f t="shared" si="5"/>
        <v>459.9426020852948</v>
      </c>
    </row>
    <row r="162" spans="1:11" ht="15">
      <c r="A162" s="1" t="s">
        <v>249</v>
      </c>
      <c r="B162" s="1" t="s">
        <v>261</v>
      </c>
      <c r="C162" s="1">
        <v>15</v>
      </c>
      <c r="D162" s="1">
        <v>675</v>
      </c>
      <c r="E162" s="1" t="s">
        <v>18</v>
      </c>
      <c r="F162" s="1">
        <v>1.02</v>
      </c>
      <c r="G162" s="1"/>
      <c r="I162">
        <f t="shared" si="4"/>
        <v>98</v>
      </c>
      <c r="K162" s="4">
        <f t="shared" si="5"/>
        <v>306.17480908044774</v>
      </c>
    </row>
    <row r="163" spans="1:11" ht="15">
      <c r="A163" s="1" t="s">
        <v>249</v>
      </c>
      <c r="B163" s="1" t="s">
        <v>262</v>
      </c>
      <c r="C163" s="1">
        <v>15</v>
      </c>
      <c r="D163" s="1">
        <v>662</v>
      </c>
      <c r="E163" s="1" t="s">
        <v>59</v>
      </c>
      <c r="F163" s="1">
        <v>0.983</v>
      </c>
      <c r="G163" s="1"/>
      <c r="I163">
        <f t="shared" si="4"/>
        <v>102</v>
      </c>
      <c r="K163" s="4">
        <f t="shared" si="5"/>
        <v>300.2781090537132</v>
      </c>
    </row>
    <row r="164" spans="1:11" ht="15">
      <c r="A164" s="1" t="s">
        <v>249</v>
      </c>
      <c r="B164" s="1" t="s">
        <v>263</v>
      </c>
      <c r="C164" s="1">
        <v>15</v>
      </c>
      <c r="D164" s="1">
        <v>662</v>
      </c>
      <c r="E164" s="1" t="s">
        <v>59</v>
      </c>
      <c r="F164" s="1">
        <v>0.945</v>
      </c>
      <c r="G164" s="1"/>
      <c r="I164">
        <f t="shared" si="4"/>
        <v>106</v>
      </c>
      <c r="K164" s="4">
        <f t="shared" si="5"/>
        <v>300.2781090537132</v>
      </c>
    </row>
    <row r="165" spans="1:11" ht="15">
      <c r="A165" s="1" t="s">
        <v>264</v>
      </c>
      <c r="B165" s="1" t="s">
        <v>265</v>
      </c>
      <c r="C165" s="1">
        <v>15</v>
      </c>
      <c r="D165" s="1">
        <v>827</v>
      </c>
      <c r="E165" s="1" t="s">
        <v>18</v>
      </c>
      <c r="F165" s="1">
        <v>1.052</v>
      </c>
      <c r="G165" s="3">
        <v>40153.524305555555</v>
      </c>
      <c r="I165">
        <f t="shared" si="4"/>
        <v>95</v>
      </c>
      <c r="K165" s="4">
        <f t="shared" si="5"/>
        <v>375.1208401622671</v>
      </c>
    </row>
    <row r="166" spans="1:11" ht="15">
      <c r="A166" s="1" t="s">
        <v>264</v>
      </c>
      <c r="B166" s="1" t="s">
        <v>266</v>
      </c>
      <c r="C166" s="1"/>
      <c r="D166" s="1"/>
      <c r="E166" s="1"/>
      <c r="F166" s="1"/>
      <c r="G166" s="1"/>
      <c r="I166" t="str">
        <f t="shared" si="4"/>
        <v> </v>
      </c>
      <c r="K166" s="4">
        <f t="shared" si="5"/>
        <v>0</v>
      </c>
    </row>
    <row r="167" spans="1:11" ht="15">
      <c r="A167" s="1" t="s">
        <v>264</v>
      </c>
      <c r="B167" s="1" t="s">
        <v>267</v>
      </c>
      <c r="C167" s="1">
        <v>15</v>
      </c>
      <c r="D167" s="1">
        <v>820</v>
      </c>
      <c r="E167" s="1"/>
      <c r="F167" s="1"/>
      <c r="G167" s="3">
        <v>40153.52847222222</v>
      </c>
      <c r="I167" t="str">
        <f t="shared" si="4"/>
        <v> </v>
      </c>
      <c r="K167" s="4">
        <f t="shared" si="5"/>
        <v>371.9456939940254</v>
      </c>
    </row>
    <row r="168" spans="1:11" ht="15">
      <c r="A168" s="1" t="s">
        <v>264</v>
      </c>
      <c r="B168" s="1" t="s">
        <v>268</v>
      </c>
      <c r="C168" s="1"/>
      <c r="D168" s="1"/>
      <c r="E168" s="1"/>
      <c r="F168" s="1"/>
      <c r="G168" s="1"/>
      <c r="I168" t="str">
        <f t="shared" si="4"/>
        <v> </v>
      </c>
      <c r="K168" s="4">
        <f t="shared" si="5"/>
        <v>0</v>
      </c>
    </row>
    <row r="169" spans="1:11" ht="15">
      <c r="A169" s="1" t="s">
        <v>264</v>
      </c>
      <c r="B169" s="1" t="s">
        <v>269</v>
      </c>
      <c r="C169" s="1">
        <v>15</v>
      </c>
      <c r="D169" s="1">
        <v>820</v>
      </c>
      <c r="E169" s="1" t="s">
        <v>69</v>
      </c>
      <c r="F169" s="1">
        <v>1.11</v>
      </c>
      <c r="G169" s="1"/>
      <c r="I169">
        <f t="shared" si="4"/>
        <v>90</v>
      </c>
      <c r="K169" s="4">
        <f t="shared" si="5"/>
        <v>371.9456939940254</v>
      </c>
    </row>
    <row r="170" spans="1:11" ht="15">
      <c r="A170" s="1" t="s">
        <v>264</v>
      </c>
      <c r="B170" s="1" t="s">
        <v>270</v>
      </c>
      <c r="C170" s="1">
        <v>15</v>
      </c>
      <c r="D170" s="1">
        <v>827</v>
      </c>
      <c r="E170" s="1" t="s">
        <v>18</v>
      </c>
      <c r="F170" s="1">
        <v>1.051</v>
      </c>
      <c r="G170" s="1"/>
      <c r="I170">
        <f t="shared" si="4"/>
        <v>95</v>
      </c>
      <c r="K170" s="4">
        <f t="shared" si="5"/>
        <v>375.1208401622671</v>
      </c>
    </row>
    <row r="171" spans="1:11" ht="15">
      <c r="A171" s="1" t="s">
        <v>264</v>
      </c>
      <c r="B171" s="1" t="s">
        <v>271</v>
      </c>
      <c r="C171" s="1"/>
      <c r="D171" s="1"/>
      <c r="E171" s="1"/>
      <c r="F171" s="1"/>
      <c r="G171" s="1"/>
      <c r="I171" t="str">
        <f t="shared" si="4"/>
        <v> </v>
      </c>
      <c r="K171" s="4">
        <f t="shared" si="5"/>
        <v>0</v>
      </c>
    </row>
    <row r="172" spans="1:11" ht="15">
      <c r="A172" s="1" t="s">
        <v>264</v>
      </c>
      <c r="B172" s="1" t="s">
        <v>272</v>
      </c>
      <c r="C172" s="1"/>
      <c r="D172" s="1"/>
      <c r="E172" s="1"/>
      <c r="F172" s="1"/>
      <c r="G172" s="1"/>
      <c r="I172" t="str">
        <f t="shared" si="4"/>
        <v> </v>
      </c>
      <c r="K172" s="4">
        <f t="shared" si="5"/>
        <v>0</v>
      </c>
    </row>
    <row r="173" spans="1:11" ht="15">
      <c r="A173" s="1" t="s">
        <v>264</v>
      </c>
      <c r="B173" s="1" t="s">
        <v>273</v>
      </c>
      <c r="C173" s="1">
        <v>17.5</v>
      </c>
      <c r="D173" s="1">
        <v>1334</v>
      </c>
      <c r="E173" s="1" t="s">
        <v>59</v>
      </c>
      <c r="F173" s="1">
        <v>1.08</v>
      </c>
      <c r="G173" s="3">
        <v>40153.52569444444</v>
      </c>
      <c r="I173">
        <f t="shared" si="4"/>
        <v>93</v>
      </c>
      <c r="K173" s="4">
        <f t="shared" si="5"/>
        <v>605.0921412049146</v>
      </c>
    </row>
    <row r="174" spans="1:11" ht="15">
      <c r="A174" s="1" t="s">
        <v>264</v>
      </c>
      <c r="B174" s="1" t="s">
        <v>274</v>
      </c>
      <c r="C174" s="1">
        <v>17.5</v>
      </c>
      <c r="D174" s="1">
        <v>1279</v>
      </c>
      <c r="E174" s="1" t="s">
        <v>74</v>
      </c>
      <c r="F174" s="1">
        <v>1.11</v>
      </c>
      <c r="G174" s="1"/>
      <c r="I174">
        <f t="shared" si="4"/>
        <v>90</v>
      </c>
      <c r="K174" s="4">
        <f t="shared" si="5"/>
        <v>580.14456416873</v>
      </c>
    </row>
    <row r="175" spans="1:11" ht="15">
      <c r="A175" s="1" t="s">
        <v>264</v>
      </c>
      <c r="B175" s="1" t="s">
        <v>275</v>
      </c>
      <c r="C175" s="1">
        <v>17.5</v>
      </c>
      <c r="D175" s="1">
        <v>1279</v>
      </c>
      <c r="E175" s="1" t="s">
        <v>74</v>
      </c>
      <c r="F175" s="1">
        <v>1.11</v>
      </c>
      <c r="G175" s="3">
        <v>40153.527083333334</v>
      </c>
      <c r="I175">
        <f t="shared" si="4"/>
        <v>90</v>
      </c>
      <c r="K175" s="4">
        <f t="shared" si="5"/>
        <v>580.14456416873</v>
      </c>
    </row>
    <row r="176" spans="1:11" ht="15">
      <c r="A176" s="1" t="s">
        <v>264</v>
      </c>
      <c r="B176" s="1" t="s">
        <v>276</v>
      </c>
      <c r="C176" s="1"/>
      <c r="D176" s="1"/>
      <c r="E176" s="1"/>
      <c r="F176" s="1"/>
      <c r="G176" s="1"/>
      <c r="I176" t="str">
        <f t="shared" si="4"/>
        <v> </v>
      </c>
      <c r="K176" s="4">
        <f t="shared" si="5"/>
        <v>0</v>
      </c>
    </row>
    <row r="177" spans="1:11" ht="15">
      <c r="A177" s="1" t="s">
        <v>264</v>
      </c>
      <c r="B177" s="1" t="s">
        <v>277</v>
      </c>
      <c r="C177" s="1">
        <v>18</v>
      </c>
      <c r="D177" s="1">
        <v>1323</v>
      </c>
      <c r="E177" s="1" t="s">
        <v>59</v>
      </c>
      <c r="F177" s="1">
        <v>1.05</v>
      </c>
      <c r="G177" s="1"/>
      <c r="I177">
        <f t="shared" si="4"/>
        <v>95</v>
      </c>
      <c r="K177" s="4">
        <f t="shared" si="5"/>
        <v>600.1026257976777</v>
      </c>
    </row>
    <row r="178" spans="1:11" ht="15">
      <c r="A178" s="1" t="s">
        <v>264</v>
      </c>
      <c r="B178" s="1" t="s">
        <v>278</v>
      </c>
      <c r="C178" s="1">
        <v>18</v>
      </c>
      <c r="D178" s="1">
        <v>1323</v>
      </c>
      <c r="E178" s="1" t="s">
        <v>23</v>
      </c>
      <c r="F178" s="1">
        <v>1.05</v>
      </c>
      <c r="G178" s="1" t="s">
        <v>279</v>
      </c>
      <c r="I178">
        <f t="shared" si="4"/>
        <v>95</v>
      </c>
      <c r="K178" s="4">
        <f t="shared" si="5"/>
        <v>600.1026257976777</v>
      </c>
    </row>
    <row r="179" spans="1:11" ht="15">
      <c r="A179" s="1" t="s">
        <v>264</v>
      </c>
      <c r="B179" s="1" t="s">
        <v>280</v>
      </c>
      <c r="C179" s="1">
        <v>15</v>
      </c>
      <c r="D179" s="1">
        <v>849</v>
      </c>
      <c r="E179" s="1" t="s">
        <v>59</v>
      </c>
      <c r="F179" s="1">
        <v>0.95</v>
      </c>
      <c r="G179" s="3">
        <v>40153.52569444444</v>
      </c>
      <c r="I179">
        <f t="shared" si="4"/>
        <v>105</v>
      </c>
      <c r="K179" s="4">
        <f t="shared" si="5"/>
        <v>385.09987097674093</v>
      </c>
    </row>
    <row r="180" spans="1:11" ht="15">
      <c r="A180" s="1" t="s">
        <v>264</v>
      </c>
      <c r="B180" s="1" t="s">
        <v>281</v>
      </c>
      <c r="C180" s="1">
        <v>15</v>
      </c>
      <c r="D180" s="1">
        <v>849</v>
      </c>
      <c r="E180" s="1" t="s">
        <v>59</v>
      </c>
      <c r="F180" s="1">
        <v>0.95</v>
      </c>
      <c r="G180" s="3">
        <v>40153.52777777778</v>
      </c>
      <c r="I180">
        <f t="shared" si="4"/>
        <v>105</v>
      </c>
      <c r="K180" s="4">
        <f t="shared" si="5"/>
        <v>385.09987097674093</v>
      </c>
    </row>
    <row r="181" spans="1:11" ht="15">
      <c r="A181" s="1" t="s">
        <v>264</v>
      </c>
      <c r="B181" s="1" t="s">
        <v>282</v>
      </c>
      <c r="C181" s="1">
        <v>16.6</v>
      </c>
      <c r="D181" s="1">
        <v>1653</v>
      </c>
      <c r="E181" s="1" t="s">
        <v>23</v>
      </c>
      <c r="F181" s="1">
        <v>1.47</v>
      </c>
      <c r="G181" s="1"/>
      <c r="I181">
        <f t="shared" si="4"/>
        <v>68</v>
      </c>
      <c r="K181" s="4">
        <f t="shared" si="5"/>
        <v>749.7880880147854</v>
      </c>
    </row>
    <row r="182" spans="1:11" ht="15">
      <c r="A182" s="1" t="s">
        <v>264</v>
      </c>
      <c r="B182" s="1" t="s">
        <v>283</v>
      </c>
      <c r="C182" s="1">
        <v>17.4</v>
      </c>
      <c r="D182" s="1">
        <v>1653</v>
      </c>
      <c r="E182" s="1" t="s">
        <v>23</v>
      </c>
      <c r="F182" s="1">
        <v>1.39</v>
      </c>
      <c r="G182" s="1"/>
      <c r="I182">
        <f t="shared" si="4"/>
        <v>72</v>
      </c>
      <c r="K182" s="4">
        <f t="shared" si="5"/>
        <v>749.7880880147854</v>
      </c>
    </row>
    <row r="183" spans="1:11" ht="15">
      <c r="A183" s="1" t="s">
        <v>264</v>
      </c>
      <c r="B183" s="1" t="s">
        <v>284</v>
      </c>
      <c r="C183" s="1"/>
      <c r="D183" s="1"/>
      <c r="E183" s="1"/>
      <c r="F183" s="1"/>
      <c r="G183" s="1"/>
      <c r="I183" t="str">
        <f t="shared" si="4"/>
        <v> </v>
      </c>
      <c r="K183" s="4">
        <f t="shared" si="5"/>
        <v>0</v>
      </c>
    </row>
    <row r="184" spans="1:11" ht="15">
      <c r="A184" s="1" t="s">
        <v>285</v>
      </c>
      <c r="B184" s="1" t="s">
        <v>286</v>
      </c>
      <c r="C184" s="1"/>
      <c r="D184" s="1"/>
      <c r="E184" s="1"/>
      <c r="F184" s="1"/>
      <c r="G184" s="1"/>
      <c r="I184" t="str">
        <f t="shared" si="4"/>
        <v> </v>
      </c>
      <c r="K184" s="4">
        <f t="shared" si="5"/>
        <v>0</v>
      </c>
    </row>
    <row r="185" spans="1:11" ht="15">
      <c r="A185" s="1" t="s">
        <v>287</v>
      </c>
      <c r="B185" s="1" t="s">
        <v>288</v>
      </c>
      <c r="C185" s="1">
        <v>15</v>
      </c>
      <c r="D185" s="1">
        <v>905</v>
      </c>
      <c r="E185" s="1" t="s">
        <v>27</v>
      </c>
      <c r="F185" s="1"/>
      <c r="G185" s="3">
        <v>40062.74375</v>
      </c>
      <c r="I185" t="str">
        <f t="shared" si="4"/>
        <v> </v>
      </c>
      <c r="K185" s="4">
        <f t="shared" si="5"/>
        <v>410.5010403226744</v>
      </c>
    </row>
    <row r="186" spans="1:11" ht="15">
      <c r="A186" s="1" t="s">
        <v>289</v>
      </c>
      <c r="B186" s="1" t="s">
        <v>290</v>
      </c>
      <c r="C186" s="1">
        <v>11</v>
      </c>
      <c r="D186" s="1">
        <v>360</v>
      </c>
      <c r="E186" s="1" t="s">
        <v>23</v>
      </c>
      <c r="F186" s="1">
        <v>1.748</v>
      </c>
      <c r="G186" s="1"/>
      <c r="I186">
        <f t="shared" si="4"/>
        <v>57</v>
      </c>
      <c r="K186" s="4">
        <f t="shared" si="5"/>
        <v>163.29323150957214</v>
      </c>
    </row>
    <row r="187" spans="1:11" ht="15">
      <c r="A187" s="1" t="s">
        <v>289</v>
      </c>
      <c r="B187" s="1" t="s">
        <v>291</v>
      </c>
      <c r="C187" s="1"/>
      <c r="D187" s="1"/>
      <c r="E187" s="1"/>
      <c r="F187" s="1"/>
      <c r="G187" s="1"/>
      <c r="I187" t="str">
        <f t="shared" si="4"/>
        <v> </v>
      </c>
      <c r="K187" s="4">
        <f t="shared" si="5"/>
        <v>0</v>
      </c>
    </row>
    <row r="188" spans="1:11" ht="15">
      <c r="A188" s="1" t="s">
        <v>292</v>
      </c>
      <c r="B188" s="1" t="s">
        <v>293</v>
      </c>
      <c r="C188" s="1">
        <v>12.2</v>
      </c>
      <c r="D188" s="1">
        <v>530</v>
      </c>
      <c r="E188" s="1"/>
      <c r="F188" s="1">
        <v>1.543</v>
      </c>
      <c r="G188" s="1"/>
      <c r="I188">
        <f t="shared" si="4"/>
        <v>65</v>
      </c>
      <c r="K188" s="4">
        <f t="shared" si="5"/>
        <v>240.40392416687007</v>
      </c>
    </row>
    <row r="189" spans="1:11" ht="15">
      <c r="A189" s="1" t="s">
        <v>292</v>
      </c>
      <c r="B189" s="1" t="s">
        <v>294</v>
      </c>
      <c r="C189" s="1"/>
      <c r="D189" s="1"/>
      <c r="E189" s="1"/>
      <c r="F189" s="1"/>
      <c r="G189" s="1"/>
      <c r="I189" t="str">
        <f t="shared" si="4"/>
        <v> </v>
      </c>
      <c r="K189" s="4">
        <f t="shared" si="5"/>
        <v>0</v>
      </c>
    </row>
    <row r="190" spans="1:11" ht="15">
      <c r="A190" s="1" t="s">
        <v>295</v>
      </c>
      <c r="B190" s="1" t="s">
        <v>296</v>
      </c>
      <c r="C190" s="1">
        <v>17.4</v>
      </c>
      <c r="D190" s="1">
        <v>880</v>
      </c>
      <c r="E190" s="1" t="s">
        <v>59</v>
      </c>
      <c r="F190" s="1">
        <v>1.02</v>
      </c>
      <c r="G190" s="1"/>
      <c r="I190">
        <f t="shared" si="4"/>
        <v>98</v>
      </c>
      <c r="K190" s="4">
        <f t="shared" si="5"/>
        <v>399.16123257895407</v>
      </c>
    </row>
    <row r="191" spans="1:11" ht="15">
      <c r="A191" s="1" t="s">
        <v>297</v>
      </c>
      <c r="B191" s="1" t="s">
        <v>298</v>
      </c>
      <c r="C191" s="1"/>
      <c r="D191" s="1"/>
      <c r="E191" s="1"/>
      <c r="F191" s="1"/>
      <c r="G191" s="1"/>
      <c r="I191" t="str">
        <f t="shared" si="4"/>
        <v> </v>
      </c>
      <c r="K191" s="4">
        <f t="shared" si="5"/>
        <v>0</v>
      </c>
    </row>
    <row r="192" spans="1:11" ht="15">
      <c r="A192" s="1" t="s">
        <v>297</v>
      </c>
      <c r="B192" s="1" t="s">
        <v>299</v>
      </c>
      <c r="C192" s="1"/>
      <c r="D192" s="1"/>
      <c r="E192" s="1"/>
      <c r="F192" s="1"/>
      <c r="G192" s="1"/>
      <c r="I192" t="str">
        <f t="shared" si="4"/>
        <v> </v>
      </c>
      <c r="K192" s="4">
        <f t="shared" si="5"/>
        <v>0</v>
      </c>
    </row>
    <row r="193" spans="1:11" ht="15">
      <c r="A193" s="1" t="s">
        <v>297</v>
      </c>
      <c r="B193" s="1" t="s">
        <v>300</v>
      </c>
      <c r="C193" s="1"/>
      <c r="D193" s="1"/>
      <c r="E193" s="1"/>
      <c r="F193" s="1"/>
      <c r="G193" s="1"/>
      <c r="I193" t="str">
        <f t="shared" si="4"/>
        <v> </v>
      </c>
      <c r="K193" s="4">
        <f t="shared" si="5"/>
        <v>0</v>
      </c>
    </row>
    <row r="194" spans="1:11" ht="15">
      <c r="A194" s="1" t="s">
        <v>301</v>
      </c>
      <c r="B194" s="1" t="s">
        <v>302</v>
      </c>
      <c r="C194" s="1">
        <v>16.2</v>
      </c>
      <c r="D194" s="1">
        <v>1653</v>
      </c>
      <c r="E194" s="1" t="s">
        <v>23</v>
      </c>
      <c r="F194" s="1">
        <v>1.56</v>
      </c>
      <c r="G194" s="1"/>
      <c r="I194">
        <f t="shared" si="4"/>
        <v>64</v>
      </c>
      <c r="K194" s="4">
        <f t="shared" si="5"/>
        <v>749.7880880147854</v>
      </c>
    </row>
    <row r="195" spans="1:11" ht="15">
      <c r="A195" s="1" t="s">
        <v>301</v>
      </c>
      <c r="B195" s="1" t="s">
        <v>303</v>
      </c>
      <c r="C195" s="1">
        <v>16</v>
      </c>
      <c r="D195" s="1">
        <v>1653</v>
      </c>
      <c r="E195" s="1" t="s">
        <v>23</v>
      </c>
      <c r="F195" s="1">
        <v>1.56</v>
      </c>
      <c r="G195" s="1"/>
      <c r="I195">
        <f aca="true" t="shared" si="6" ref="I195:I258">IF(F195&gt;0,ROUND(1/F195*100,0)," ")</f>
        <v>64</v>
      </c>
      <c r="K195" s="4">
        <f t="shared" si="5"/>
        <v>749.7880880147854</v>
      </c>
    </row>
    <row r="196" spans="1:11" ht="15">
      <c r="A196" s="1" t="s">
        <v>304</v>
      </c>
      <c r="B196" s="1" t="s">
        <v>305</v>
      </c>
      <c r="C196" s="1">
        <v>15</v>
      </c>
      <c r="D196" s="1">
        <v>758</v>
      </c>
      <c r="E196" s="1" t="s">
        <v>18</v>
      </c>
      <c r="F196" s="1">
        <v>0.96</v>
      </c>
      <c r="G196" s="1"/>
      <c r="I196">
        <f t="shared" si="6"/>
        <v>104</v>
      </c>
      <c r="K196" s="4">
        <f t="shared" si="5"/>
        <v>343.8229707895991</v>
      </c>
    </row>
    <row r="197" spans="1:11" ht="15">
      <c r="A197" s="1" t="s">
        <v>304</v>
      </c>
      <c r="B197" s="1" t="s">
        <v>306</v>
      </c>
      <c r="C197" s="1">
        <v>15</v>
      </c>
      <c r="D197" s="1">
        <v>768</v>
      </c>
      <c r="E197" s="1" t="s">
        <v>307</v>
      </c>
      <c r="F197" s="1">
        <v>0.937</v>
      </c>
      <c r="G197" s="1" t="s">
        <v>308</v>
      </c>
      <c r="I197">
        <f t="shared" si="6"/>
        <v>107</v>
      </c>
      <c r="K197" s="4">
        <f t="shared" si="5"/>
        <v>348.3588938870872</v>
      </c>
    </row>
    <row r="198" spans="1:11" ht="15">
      <c r="A198" s="1" t="s">
        <v>304</v>
      </c>
      <c r="B198" s="1" t="s">
        <v>309</v>
      </c>
      <c r="C198" s="1">
        <v>17.4</v>
      </c>
      <c r="D198" s="1">
        <v>788</v>
      </c>
      <c r="E198" s="1" t="s">
        <v>307</v>
      </c>
      <c r="F198" s="1">
        <v>0.917</v>
      </c>
      <c r="G198" s="1" t="s">
        <v>308</v>
      </c>
      <c r="I198">
        <f t="shared" si="6"/>
        <v>109</v>
      </c>
      <c r="K198" s="4">
        <f t="shared" si="5"/>
        <v>357.43074008206344</v>
      </c>
    </row>
    <row r="199" spans="1:11" ht="15">
      <c r="A199" s="1" t="s">
        <v>304</v>
      </c>
      <c r="B199" s="1" t="s">
        <v>310</v>
      </c>
      <c r="C199" s="1">
        <v>15</v>
      </c>
      <c r="D199" s="1">
        <v>808</v>
      </c>
      <c r="E199" s="1" t="s">
        <v>33</v>
      </c>
      <c r="F199" s="1">
        <v>0.885</v>
      </c>
      <c r="G199" s="1" t="s">
        <v>308</v>
      </c>
      <c r="I199">
        <f t="shared" si="6"/>
        <v>113</v>
      </c>
      <c r="K199" s="4">
        <f t="shared" si="5"/>
        <v>366.5025862770397</v>
      </c>
    </row>
    <row r="200" spans="1:11" ht="15">
      <c r="A200" s="1" t="s">
        <v>304</v>
      </c>
      <c r="B200" s="1" t="s">
        <v>311</v>
      </c>
      <c r="C200" s="1">
        <v>18</v>
      </c>
      <c r="D200" s="1">
        <v>852</v>
      </c>
      <c r="E200" s="1" t="s">
        <v>33</v>
      </c>
      <c r="F200" s="1">
        <v>0.855</v>
      </c>
      <c r="G200" s="1" t="s">
        <v>308</v>
      </c>
      <c r="I200">
        <f t="shared" si="6"/>
        <v>117</v>
      </c>
      <c r="K200" s="4">
        <f t="shared" si="5"/>
        <v>386.4606479059874</v>
      </c>
    </row>
    <row r="201" spans="1:11" ht="15">
      <c r="A201" s="1" t="s">
        <v>312</v>
      </c>
      <c r="B201" s="1" t="s">
        <v>313</v>
      </c>
      <c r="C201" s="1"/>
      <c r="D201" s="1"/>
      <c r="E201" s="1"/>
      <c r="F201" s="1"/>
      <c r="G201" s="1"/>
      <c r="I201" t="str">
        <f t="shared" si="6"/>
        <v> </v>
      </c>
      <c r="K201" s="4">
        <f t="shared" si="5"/>
        <v>0</v>
      </c>
    </row>
    <row r="202" spans="1:11" ht="15">
      <c r="A202" s="1" t="s">
        <v>314</v>
      </c>
      <c r="B202" s="1" t="s">
        <v>315</v>
      </c>
      <c r="C202" s="1">
        <v>15</v>
      </c>
      <c r="D202" s="1">
        <v>1124</v>
      </c>
      <c r="E202" s="1" t="s">
        <v>27</v>
      </c>
      <c r="F202" s="1"/>
      <c r="G202" s="1" t="s">
        <v>316</v>
      </c>
      <c r="I202" t="str">
        <f t="shared" si="6"/>
        <v> </v>
      </c>
      <c r="K202" s="4">
        <f t="shared" si="5"/>
        <v>509.8377561576641</v>
      </c>
    </row>
    <row r="203" spans="1:11" ht="15">
      <c r="A203" s="1" t="s">
        <v>314</v>
      </c>
      <c r="B203" s="1" t="s">
        <v>317</v>
      </c>
      <c r="C203" s="1">
        <v>17</v>
      </c>
      <c r="D203" s="1">
        <v>1301</v>
      </c>
      <c r="E203" s="1"/>
      <c r="F203" s="1"/>
      <c r="G203" s="1" t="s">
        <v>316</v>
      </c>
      <c r="I203" t="str">
        <f t="shared" si="6"/>
        <v> </v>
      </c>
      <c r="K203" s="4">
        <f t="shared" si="5"/>
        <v>590.1235949832037</v>
      </c>
    </row>
    <row r="204" spans="1:11" ht="15">
      <c r="A204" s="1" t="s">
        <v>314</v>
      </c>
      <c r="B204" s="1" t="s">
        <v>318</v>
      </c>
      <c r="C204" s="1">
        <v>17</v>
      </c>
      <c r="D204" s="1">
        <v>1357</v>
      </c>
      <c r="E204" s="1"/>
      <c r="F204" s="1">
        <v>1.23</v>
      </c>
      <c r="G204" s="1"/>
      <c r="I204">
        <f t="shared" si="6"/>
        <v>81</v>
      </c>
      <c r="K204" s="4">
        <f t="shared" si="5"/>
        <v>615.5247643291373</v>
      </c>
    </row>
    <row r="205" spans="1:11" ht="15">
      <c r="A205" s="1" t="s">
        <v>314</v>
      </c>
      <c r="B205" s="1" t="s">
        <v>319</v>
      </c>
      <c r="C205" s="1">
        <v>18</v>
      </c>
      <c r="D205" s="1">
        <v>1500</v>
      </c>
      <c r="E205" s="1" t="s">
        <v>23</v>
      </c>
      <c r="F205" s="1">
        <v>1.45</v>
      </c>
      <c r="G205" s="1"/>
      <c r="I205">
        <f t="shared" si="6"/>
        <v>69</v>
      </c>
      <c r="K205" s="4">
        <f aca="true" t="shared" si="7" ref="K205:K268">CONVERT(D205,"lbm","kg")</f>
        <v>680.3884646232173</v>
      </c>
    </row>
    <row r="206" spans="1:11" ht="15">
      <c r="A206" s="1" t="s">
        <v>314</v>
      </c>
      <c r="B206" s="1" t="s">
        <v>320</v>
      </c>
      <c r="C206" s="1">
        <v>17</v>
      </c>
      <c r="D206" s="1">
        <v>1653</v>
      </c>
      <c r="E206" s="1" t="s">
        <v>23</v>
      </c>
      <c r="F206" s="1">
        <v>1.43</v>
      </c>
      <c r="G206" s="1"/>
      <c r="I206">
        <f t="shared" si="6"/>
        <v>70</v>
      </c>
      <c r="K206" s="4">
        <f t="shared" si="7"/>
        <v>749.7880880147854</v>
      </c>
    </row>
    <row r="207" spans="1:11" ht="15">
      <c r="A207" s="1" t="s">
        <v>314</v>
      </c>
      <c r="B207" s="1" t="s">
        <v>321</v>
      </c>
      <c r="C207" s="1">
        <v>15</v>
      </c>
      <c r="D207" s="1">
        <v>794</v>
      </c>
      <c r="E207" s="1" t="s">
        <v>18</v>
      </c>
      <c r="F207" s="1">
        <v>1.089</v>
      </c>
      <c r="G207" s="1"/>
      <c r="I207">
        <f t="shared" si="6"/>
        <v>92</v>
      </c>
      <c r="K207" s="4">
        <f t="shared" si="7"/>
        <v>360.1522939405563</v>
      </c>
    </row>
    <row r="208" spans="1:11" ht="15">
      <c r="A208" s="1" t="s">
        <v>314</v>
      </c>
      <c r="B208" s="1" t="s">
        <v>322</v>
      </c>
      <c r="C208" s="1">
        <v>17.6</v>
      </c>
      <c r="D208" s="1">
        <v>893</v>
      </c>
      <c r="E208" s="1" t="s">
        <v>59</v>
      </c>
      <c r="F208" s="1">
        <v>0.94</v>
      </c>
      <c r="G208" s="1"/>
      <c r="I208">
        <f t="shared" si="6"/>
        <v>106</v>
      </c>
      <c r="K208" s="4">
        <f t="shared" si="7"/>
        <v>405.0579326056887</v>
      </c>
    </row>
    <row r="209" spans="1:11" ht="15">
      <c r="A209" s="1" t="s">
        <v>314</v>
      </c>
      <c r="B209" s="1" t="s">
        <v>323</v>
      </c>
      <c r="C209" s="1">
        <v>19</v>
      </c>
      <c r="D209" s="1">
        <v>970</v>
      </c>
      <c r="E209" s="1" t="s">
        <v>59</v>
      </c>
      <c r="F209" s="1">
        <v>0.935</v>
      </c>
      <c r="G209" s="1"/>
      <c r="I209">
        <f t="shared" si="6"/>
        <v>107</v>
      </c>
      <c r="K209" s="4">
        <f t="shared" si="7"/>
        <v>439.98454045634713</v>
      </c>
    </row>
    <row r="210" spans="1:11" ht="15">
      <c r="A210" s="1" t="s">
        <v>314</v>
      </c>
      <c r="B210" s="1" t="s">
        <v>324</v>
      </c>
      <c r="C210" s="1">
        <v>20</v>
      </c>
      <c r="D210" s="1">
        <v>1046</v>
      </c>
      <c r="E210" s="1" t="s">
        <v>59</v>
      </c>
      <c r="F210" s="1">
        <v>0.93</v>
      </c>
      <c r="G210" s="1"/>
      <c r="I210">
        <f t="shared" si="6"/>
        <v>108</v>
      </c>
      <c r="K210" s="4">
        <f t="shared" si="7"/>
        <v>474.4575559972568</v>
      </c>
    </row>
    <row r="211" spans="1:11" ht="15">
      <c r="A211" s="1" t="s">
        <v>314</v>
      </c>
      <c r="B211" s="1" t="s">
        <v>325</v>
      </c>
      <c r="C211" s="1">
        <v>16.5</v>
      </c>
      <c r="D211" s="1">
        <v>816</v>
      </c>
      <c r="E211" s="1" t="s">
        <v>59</v>
      </c>
      <c r="F211" s="1">
        <v>0.95</v>
      </c>
      <c r="G211" s="1"/>
      <c r="I211">
        <f t="shared" si="6"/>
        <v>105</v>
      </c>
      <c r="K211" s="4">
        <f t="shared" si="7"/>
        <v>370.1313247550302</v>
      </c>
    </row>
    <row r="212" spans="1:11" ht="15">
      <c r="A212" s="1" t="s">
        <v>314</v>
      </c>
      <c r="B212" s="1" t="s">
        <v>326</v>
      </c>
      <c r="C212" s="1">
        <v>17</v>
      </c>
      <c r="D212" s="1">
        <v>1301</v>
      </c>
      <c r="E212" s="1"/>
      <c r="F212" s="1">
        <v>1.167</v>
      </c>
      <c r="G212" s="1"/>
      <c r="I212">
        <f t="shared" si="6"/>
        <v>86</v>
      </c>
      <c r="K212" s="4">
        <f t="shared" si="7"/>
        <v>590.1235949832037</v>
      </c>
    </row>
    <row r="213" spans="1:11" ht="15">
      <c r="A213" s="1" t="s">
        <v>314</v>
      </c>
      <c r="B213" s="1" t="s">
        <v>327</v>
      </c>
      <c r="C213" s="1">
        <v>20</v>
      </c>
      <c r="D213" s="1">
        <v>1301</v>
      </c>
      <c r="E213" s="1" t="s">
        <v>59</v>
      </c>
      <c r="F213" s="1">
        <v>0.918</v>
      </c>
      <c r="G213" s="1"/>
      <c r="I213">
        <f t="shared" si="6"/>
        <v>109</v>
      </c>
      <c r="K213" s="4">
        <f t="shared" si="7"/>
        <v>590.1235949832037</v>
      </c>
    </row>
    <row r="214" spans="1:11" ht="15">
      <c r="A214" s="1" t="s">
        <v>328</v>
      </c>
      <c r="B214" s="1" t="s">
        <v>329</v>
      </c>
      <c r="C214" s="1">
        <v>15</v>
      </c>
      <c r="D214" s="1">
        <v>830</v>
      </c>
      <c r="E214" s="1" t="s">
        <v>18</v>
      </c>
      <c r="F214" s="1">
        <v>1.038</v>
      </c>
      <c r="G214" s="1"/>
      <c r="I214">
        <f t="shared" si="6"/>
        <v>96</v>
      </c>
      <c r="K214" s="4">
        <f t="shared" si="7"/>
        <v>376.48161709151356</v>
      </c>
    </row>
    <row r="215" spans="1:11" ht="15">
      <c r="A215" s="1" t="s">
        <v>328</v>
      </c>
      <c r="B215" s="1" t="s">
        <v>330</v>
      </c>
      <c r="C215" s="1">
        <v>17</v>
      </c>
      <c r="D215" s="1">
        <v>1014</v>
      </c>
      <c r="E215" s="1" t="s">
        <v>23</v>
      </c>
      <c r="F215" s="1">
        <v>0.93</v>
      </c>
      <c r="G215" s="1"/>
      <c r="I215">
        <f t="shared" si="6"/>
        <v>108</v>
      </c>
      <c r="K215" s="4">
        <f t="shared" si="7"/>
        <v>459.9426020852948</v>
      </c>
    </row>
    <row r="216" spans="1:11" ht="15">
      <c r="A216" s="1" t="s">
        <v>331</v>
      </c>
      <c r="B216" s="1" t="s">
        <v>332</v>
      </c>
      <c r="C216" s="1"/>
      <c r="D216" s="1"/>
      <c r="E216" s="1"/>
      <c r="F216" s="1"/>
      <c r="G216" s="1"/>
      <c r="I216" t="str">
        <f t="shared" si="6"/>
        <v> </v>
      </c>
      <c r="K216" s="4">
        <f t="shared" si="7"/>
        <v>0</v>
      </c>
    </row>
    <row r="217" spans="1:11" ht="15">
      <c r="A217" s="1" t="s">
        <v>333</v>
      </c>
      <c r="B217" s="1" t="s">
        <v>334</v>
      </c>
      <c r="C217" s="1"/>
      <c r="D217" s="1"/>
      <c r="E217" s="1"/>
      <c r="F217" s="1"/>
      <c r="G217" s="3">
        <v>40062.70277777778</v>
      </c>
      <c r="I217" t="str">
        <f t="shared" si="6"/>
        <v> </v>
      </c>
      <c r="K217" s="4">
        <f t="shared" si="7"/>
        <v>0</v>
      </c>
    </row>
    <row r="218" spans="1:11" ht="15">
      <c r="A218" s="1" t="s">
        <v>335</v>
      </c>
      <c r="B218" s="1" t="s">
        <v>336</v>
      </c>
      <c r="C218" s="1"/>
      <c r="D218" s="1"/>
      <c r="E218" s="1"/>
      <c r="F218" s="1"/>
      <c r="G218" s="1"/>
      <c r="I218" t="str">
        <f t="shared" si="6"/>
        <v> </v>
      </c>
      <c r="K218" s="4">
        <f t="shared" si="7"/>
        <v>0</v>
      </c>
    </row>
    <row r="219" spans="1:11" ht="15">
      <c r="A219" s="1" t="s">
        <v>337</v>
      </c>
      <c r="B219" s="1" t="s">
        <v>338</v>
      </c>
      <c r="C219" s="1">
        <v>18</v>
      </c>
      <c r="D219" s="1">
        <v>890</v>
      </c>
      <c r="E219" s="1" t="s">
        <v>33</v>
      </c>
      <c r="F219" s="1">
        <v>0.851</v>
      </c>
      <c r="G219" s="1"/>
      <c r="I219">
        <f t="shared" si="6"/>
        <v>118</v>
      </c>
      <c r="K219" s="4">
        <f t="shared" si="7"/>
        <v>403.6971556764422</v>
      </c>
    </row>
    <row r="220" spans="1:11" ht="15">
      <c r="A220" s="1" t="s">
        <v>337</v>
      </c>
      <c r="B220" s="1" t="s">
        <v>339</v>
      </c>
      <c r="C220" s="1">
        <v>18</v>
      </c>
      <c r="D220" s="1">
        <v>890</v>
      </c>
      <c r="E220" s="1" t="s">
        <v>33</v>
      </c>
      <c r="F220" s="1">
        <v>0.849</v>
      </c>
      <c r="G220" s="3">
        <v>40062.73472222222</v>
      </c>
      <c r="I220">
        <f t="shared" si="6"/>
        <v>118</v>
      </c>
      <c r="K220" s="4">
        <f t="shared" si="7"/>
        <v>403.6971556764422</v>
      </c>
    </row>
    <row r="221" spans="1:11" ht="15">
      <c r="A221" s="1" t="s">
        <v>340</v>
      </c>
      <c r="B221" s="1" t="s">
        <v>341</v>
      </c>
      <c r="C221" s="1"/>
      <c r="D221" s="1"/>
      <c r="E221" s="1"/>
      <c r="F221" s="1"/>
      <c r="G221" s="1"/>
      <c r="I221" t="str">
        <f t="shared" si="6"/>
        <v> </v>
      </c>
      <c r="K221" s="4">
        <f t="shared" si="7"/>
        <v>0</v>
      </c>
    </row>
    <row r="222" spans="1:11" ht="15">
      <c r="A222" s="1" t="s">
        <v>342</v>
      </c>
      <c r="B222" s="1" t="s">
        <v>343</v>
      </c>
      <c r="C222" s="1">
        <v>15</v>
      </c>
      <c r="D222" s="1">
        <v>713</v>
      </c>
      <c r="E222" s="1" t="s">
        <v>18</v>
      </c>
      <c r="F222" s="1">
        <v>1.01</v>
      </c>
      <c r="G222" s="1" t="s">
        <v>344</v>
      </c>
      <c r="I222">
        <f t="shared" si="6"/>
        <v>99</v>
      </c>
      <c r="K222" s="4">
        <f t="shared" si="7"/>
        <v>323.4113168509026</v>
      </c>
    </row>
    <row r="223" spans="1:11" ht="15">
      <c r="A223" s="1" t="s">
        <v>342</v>
      </c>
      <c r="B223" s="1" t="s">
        <v>345</v>
      </c>
      <c r="C223" s="1">
        <v>15</v>
      </c>
      <c r="D223" s="1">
        <v>713</v>
      </c>
      <c r="E223" s="1" t="s">
        <v>18</v>
      </c>
      <c r="F223" s="1">
        <v>1.01</v>
      </c>
      <c r="G223" s="1" t="s">
        <v>346</v>
      </c>
      <c r="I223">
        <f t="shared" si="6"/>
        <v>99</v>
      </c>
      <c r="K223" s="4">
        <f t="shared" si="7"/>
        <v>323.4113168509026</v>
      </c>
    </row>
    <row r="224" spans="1:11" ht="15">
      <c r="A224" s="1" t="s">
        <v>342</v>
      </c>
      <c r="B224" s="1" t="s">
        <v>347</v>
      </c>
      <c r="C224" s="1">
        <v>13.6</v>
      </c>
      <c r="D224" s="1">
        <v>750</v>
      </c>
      <c r="E224" s="1"/>
      <c r="F224" s="1"/>
      <c r="G224" s="1" t="s">
        <v>348</v>
      </c>
      <c r="I224" t="str">
        <f t="shared" si="6"/>
        <v> </v>
      </c>
      <c r="K224" s="4">
        <f t="shared" si="7"/>
        <v>340.19423231160863</v>
      </c>
    </row>
    <row r="225" spans="1:11" ht="15">
      <c r="A225" s="1" t="s">
        <v>342</v>
      </c>
      <c r="B225" s="1" t="s">
        <v>349</v>
      </c>
      <c r="C225" s="1">
        <v>15</v>
      </c>
      <c r="D225" s="1">
        <v>780</v>
      </c>
      <c r="E225" s="1" t="s">
        <v>27</v>
      </c>
      <c r="F225" s="1">
        <v>1.18</v>
      </c>
      <c r="G225" s="1"/>
      <c r="I225">
        <f t="shared" si="6"/>
        <v>85</v>
      </c>
      <c r="K225" s="4">
        <f t="shared" si="7"/>
        <v>353.8020016040729</v>
      </c>
    </row>
    <row r="226" spans="1:11" ht="15">
      <c r="A226" s="1" t="s">
        <v>350</v>
      </c>
      <c r="B226" s="1" t="s">
        <v>351</v>
      </c>
      <c r="C226" s="1">
        <v>15.2</v>
      </c>
      <c r="D226" s="1">
        <v>875</v>
      </c>
      <c r="E226" s="1"/>
      <c r="F226" s="1">
        <v>1.65</v>
      </c>
      <c r="G226" s="1"/>
      <c r="I226">
        <f t="shared" si="6"/>
        <v>61</v>
      </c>
      <c r="K226" s="4">
        <f t="shared" si="7"/>
        <v>396.89327103021003</v>
      </c>
    </row>
    <row r="227" spans="1:11" ht="15">
      <c r="A227" s="1" t="s">
        <v>352</v>
      </c>
      <c r="B227" s="1" t="s">
        <v>353</v>
      </c>
      <c r="C227" s="1"/>
      <c r="D227" s="1"/>
      <c r="E227" s="1"/>
      <c r="F227" s="1"/>
      <c r="G227" s="1"/>
      <c r="I227" t="str">
        <f t="shared" si="6"/>
        <v> </v>
      </c>
      <c r="K227" s="4">
        <f t="shared" si="7"/>
        <v>0</v>
      </c>
    </row>
    <row r="228" spans="1:11" ht="15">
      <c r="A228" s="1" t="s">
        <v>354</v>
      </c>
      <c r="B228" s="1" t="s">
        <v>355</v>
      </c>
      <c r="C228" s="1">
        <v>20</v>
      </c>
      <c r="D228" s="1">
        <v>1286</v>
      </c>
      <c r="E228" s="1" t="s">
        <v>176</v>
      </c>
      <c r="F228" s="1">
        <v>0.82</v>
      </c>
      <c r="G228" s="3">
        <v>40269.64861111111</v>
      </c>
      <c r="I228">
        <f t="shared" si="6"/>
        <v>122</v>
      </c>
      <c r="K228" s="4">
        <f t="shared" si="7"/>
        <v>583.3197103369716</v>
      </c>
    </row>
    <row r="229" spans="1:11" ht="15">
      <c r="A229" s="1" t="s">
        <v>356</v>
      </c>
      <c r="B229" s="1" t="s">
        <v>357</v>
      </c>
      <c r="C229" s="1">
        <v>15</v>
      </c>
      <c r="D229" s="1">
        <v>670</v>
      </c>
      <c r="E229" s="1" t="s">
        <v>27</v>
      </c>
      <c r="F229" s="1">
        <v>1.341</v>
      </c>
      <c r="G229" s="1"/>
      <c r="I229">
        <f t="shared" si="6"/>
        <v>75</v>
      </c>
      <c r="K229" s="4">
        <f t="shared" si="7"/>
        <v>303.9068475317037</v>
      </c>
    </row>
    <row r="230" spans="1:11" ht="15">
      <c r="A230" s="1" t="s">
        <v>358</v>
      </c>
      <c r="B230" s="1" t="s">
        <v>359</v>
      </c>
      <c r="C230" s="1">
        <v>16.2</v>
      </c>
      <c r="D230" s="1">
        <v>1102</v>
      </c>
      <c r="E230" s="1"/>
      <c r="F230" s="1">
        <v>1.38</v>
      </c>
      <c r="G230" s="1"/>
      <c r="I230">
        <f t="shared" si="6"/>
        <v>72</v>
      </c>
      <c r="K230" s="4">
        <f t="shared" si="7"/>
        <v>499.85872534319026</v>
      </c>
    </row>
    <row r="231" spans="1:11" ht="15">
      <c r="A231" s="1" t="s">
        <v>358</v>
      </c>
      <c r="B231" s="1" t="s">
        <v>360</v>
      </c>
      <c r="C231" s="1">
        <v>16.8</v>
      </c>
      <c r="D231" s="1">
        <v>1587</v>
      </c>
      <c r="E231" s="1" t="s">
        <v>23</v>
      </c>
      <c r="F231" s="1">
        <v>1.628</v>
      </c>
      <c r="G231" s="1"/>
      <c r="I231">
        <f t="shared" si="6"/>
        <v>61</v>
      </c>
      <c r="K231" s="4">
        <f t="shared" si="7"/>
        <v>719.8509955713638</v>
      </c>
    </row>
    <row r="232" spans="1:11" ht="15">
      <c r="A232" s="1" t="s">
        <v>358</v>
      </c>
      <c r="B232" s="1" t="s">
        <v>361</v>
      </c>
      <c r="C232" s="1">
        <v>16.8</v>
      </c>
      <c r="D232" s="1">
        <v>1629</v>
      </c>
      <c r="E232" s="1" t="s">
        <v>23</v>
      </c>
      <c r="F232" s="1">
        <v>1.628</v>
      </c>
      <c r="G232" s="1"/>
      <c r="I232">
        <f t="shared" si="6"/>
        <v>61</v>
      </c>
      <c r="K232" s="4">
        <f t="shared" si="7"/>
        <v>738.9018725808139</v>
      </c>
    </row>
    <row r="233" spans="1:11" ht="15">
      <c r="A233" s="1" t="s">
        <v>358</v>
      </c>
      <c r="B233" s="1" t="s">
        <v>362</v>
      </c>
      <c r="C233" s="1">
        <v>14.1</v>
      </c>
      <c r="D233" s="1">
        <v>1102</v>
      </c>
      <c r="E233" s="1"/>
      <c r="F233" s="1">
        <v>1.42</v>
      </c>
      <c r="G233" s="1"/>
      <c r="I233">
        <f t="shared" si="6"/>
        <v>70</v>
      </c>
      <c r="K233" s="4">
        <f t="shared" si="7"/>
        <v>499.85872534319026</v>
      </c>
    </row>
    <row r="234" spans="1:11" ht="15">
      <c r="A234" s="1" t="s">
        <v>358</v>
      </c>
      <c r="B234" s="1" t="s">
        <v>363</v>
      </c>
      <c r="C234" s="1">
        <v>16.2</v>
      </c>
      <c r="D234" s="1">
        <v>1246</v>
      </c>
      <c r="E234" s="1" t="s">
        <v>23</v>
      </c>
      <c r="F234" s="1">
        <v>1.4</v>
      </c>
      <c r="G234" s="1"/>
      <c r="I234">
        <f t="shared" si="6"/>
        <v>71</v>
      </c>
      <c r="K234" s="4">
        <f t="shared" si="7"/>
        <v>565.1760179470191</v>
      </c>
    </row>
    <row r="235" spans="1:11" ht="15">
      <c r="A235" s="1" t="s">
        <v>358</v>
      </c>
      <c r="B235" s="1" t="s">
        <v>364</v>
      </c>
      <c r="C235" s="1">
        <v>16.2</v>
      </c>
      <c r="D235" s="1">
        <v>1124</v>
      </c>
      <c r="E235" s="1"/>
      <c r="F235" s="1">
        <v>1.38</v>
      </c>
      <c r="G235" s="1" t="s">
        <v>365</v>
      </c>
      <c r="I235">
        <f t="shared" si="6"/>
        <v>72</v>
      </c>
      <c r="K235" s="4">
        <f t="shared" si="7"/>
        <v>509.8377561576641</v>
      </c>
    </row>
    <row r="236" spans="1:11" ht="15">
      <c r="A236" s="1" t="s">
        <v>358</v>
      </c>
      <c r="B236" s="1" t="s">
        <v>366</v>
      </c>
      <c r="C236" s="1">
        <v>18.2</v>
      </c>
      <c r="D236" s="1">
        <v>1124</v>
      </c>
      <c r="E236" s="1"/>
      <c r="F236" s="1">
        <v>1.32</v>
      </c>
      <c r="G236" s="1" t="s">
        <v>365</v>
      </c>
      <c r="I236">
        <f t="shared" si="6"/>
        <v>76</v>
      </c>
      <c r="K236" s="4">
        <f t="shared" si="7"/>
        <v>509.8377561576641</v>
      </c>
    </row>
    <row r="237" spans="1:11" ht="15">
      <c r="A237" s="1" t="s">
        <v>358</v>
      </c>
      <c r="B237" s="1" t="s">
        <v>367</v>
      </c>
      <c r="C237" s="1">
        <v>14.1</v>
      </c>
      <c r="D237" s="1">
        <v>728</v>
      </c>
      <c r="E237" s="1"/>
      <c r="F237" s="1">
        <v>1.18</v>
      </c>
      <c r="G237" s="1"/>
      <c r="I237">
        <f t="shared" si="6"/>
        <v>85</v>
      </c>
      <c r="K237" s="4">
        <f t="shared" si="7"/>
        <v>330.2152014971348</v>
      </c>
    </row>
    <row r="238" spans="1:11" ht="15">
      <c r="A238" s="1" t="s">
        <v>368</v>
      </c>
      <c r="B238" s="1" t="s">
        <v>369</v>
      </c>
      <c r="C238" s="1"/>
      <c r="D238" s="1"/>
      <c r="E238" s="1"/>
      <c r="F238" s="1"/>
      <c r="G238" s="1"/>
      <c r="I238" t="str">
        <f t="shared" si="6"/>
        <v> </v>
      </c>
      <c r="K238" s="4">
        <f t="shared" si="7"/>
        <v>0</v>
      </c>
    </row>
    <row r="239" spans="1:11" ht="15">
      <c r="A239" s="1" t="s">
        <v>370</v>
      </c>
      <c r="B239" s="1" t="s">
        <v>371</v>
      </c>
      <c r="C239" s="1"/>
      <c r="D239" s="1"/>
      <c r="E239" s="1"/>
      <c r="F239" s="1"/>
      <c r="G239" s="1"/>
      <c r="I239" t="str">
        <f t="shared" si="6"/>
        <v> </v>
      </c>
      <c r="K239" s="4">
        <f t="shared" si="7"/>
        <v>0</v>
      </c>
    </row>
    <row r="240" spans="1:11" ht="15">
      <c r="A240" s="1" t="s">
        <v>372</v>
      </c>
      <c r="B240" s="1" t="s">
        <v>373</v>
      </c>
      <c r="C240" s="1"/>
      <c r="D240" s="1"/>
      <c r="E240" s="1"/>
      <c r="F240" s="1"/>
      <c r="G240" s="1"/>
      <c r="I240" t="str">
        <f t="shared" si="6"/>
        <v> </v>
      </c>
      <c r="K240" s="4">
        <f t="shared" si="7"/>
        <v>0</v>
      </c>
    </row>
    <row r="241" spans="1:11" ht="15">
      <c r="A241" s="1" t="s">
        <v>372</v>
      </c>
      <c r="B241" s="1" t="s">
        <v>374</v>
      </c>
      <c r="C241" s="1">
        <v>15</v>
      </c>
      <c r="D241" s="1">
        <v>600</v>
      </c>
      <c r="E241" s="1"/>
      <c r="F241" s="1">
        <v>1.44</v>
      </c>
      <c r="G241" s="1"/>
      <c r="I241">
        <f t="shared" si="6"/>
        <v>69</v>
      </c>
      <c r="K241" s="4">
        <f t="shared" si="7"/>
        <v>272.15538584928686</v>
      </c>
    </row>
    <row r="242" spans="1:11" ht="15">
      <c r="A242" s="1" t="s">
        <v>372</v>
      </c>
      <c r="B242" s="1" t="s">
        <v>375</v>
      </c>
      <c r="C242" s="1">
        <v>13</v>
      </c>
      <c r="D242" s="1">
        <v>630</v>
      </c>
      <c r="E242" s="1" t="s">
        <v>33</v>
      </c>
      <c r="F242" s="1">
        <v>1.7</v>
      </c>
      <c r="G242" s="1"/>
      <c r="I242">
        <f t="shared" si="6"/>
        <v>59</v>
      </c>
      <c r="K242" s="4">
        <f t="shared" si="7"/>
        <v>285.7631551417512</v>
      </c>
    </row>
    <row r="243" spans="1:11" ht="15">
      <c r="A243" s="1" t="s">
        <v>372</v>
      </c>
      <c r="B243" s="1" t="s">
        <v>375</v>
      </c>
      <c r="C243" s="1">
        <v>13</v>
      </c>
      <c r="D243" s="1">
        <v>630</v>
      </c>
      <c r="E243" s="1"/>
      <c r="F243" s="1">
        <v>1.584</v>
      </c>
      <c r="G243" s="1"/>
      <c r="I243">
        <f t="shared" si="6"/>
        <v>63</v>
      </c>
      <c r="K243" s="4">
        <f t="shared" si="7"/>
        <v>285.7631551417512</v>
      </c>
    </row>
    <row r="244" spans="1:11" ht="15">
      <c r="A244" s="1" t="s">
        <v>376</v>
      </c>
      <c r="B244" s="1" t="s">
        <v>377</v>
      </c>
      <c r="C244" s="1">
        <v>15</v>
      </c>
      <c r="D244" s="1">
        <v>870</v>
      </c>
      <c r="E244" s="1" t="s">
        <v>33</v>
      </c>
      <c r="F244" s="1"/>
      <c r="G244" s="1" t="s">
        <v>378</v>
      </c>
      <c r="I244" t="str">
        <f t="shared" si="6"/>
        <v> </v>
      </c>
      <c r="K244" s="4">
        <f t="shared" si="7"/>
        <v>394.625309481466</v>
      </c>
    </row>
    <row r="245" spans="1:11" ht="15">
      <c r="A245" s="1" t="s">
        <v>379</v>
      </c>
      <c r="B245" s="1" t="s">
        <v>380</v>
      </c>
      <c r="C245" s="1"/>
      <c r="D245" s="1"/>
      <c r="E245" s="1"/>
      <c r="F245" s="1"/>
      <c r="G245" s="1"/>
      <c r="I245" t="str">
        <f t="shared" si="6"/>
        <v> </v>
      </c>
      <c r="K245" s="4">
        <f t="shared" si="7"/>
        <v>0</v>
      </c>
    </row>
    <row r="246" spans="1:11" ht="15">
      <c r="A246" s="1" t="s">
        <v>379</v>
      </c>
      <c r="B246" s="1" t="s">
        <v>381</v>
      </c>
      <c r="C246" s="1"/>
      <c r="D246" s="1"/>
      <c r="E246" s="1"/>
      <c r="F246" s="1"/>
      <c r="G246" s="3">
        <v>40062.71319444444</v>
      </c>
      <c r="I246" t="str">
        <f t="shared" si="6"/>
        <v> </v>
      </c>
      <c r="K246" s="4">
        <f t="shared" si="7"/>
        <v>0</v>
      </c>
    </row>
    <row r="247" spans="1:11" ht="15">
      <c r="A247" s="1" t="s">
        <v>379</v>
      </c>
      <c r="B247" s="1" t="s">
        <v>382</v>
      </c>
      <c r="C247" s="1">
        <v>12.7</v>
      </c>
      <c r="D247" s="1">
        <v>600</v>
      </c>
      <c r="E247" s="1"/>
      <c r="F247" s="1">
        <v>1.67</v>
      </c>
      <c r="G247" s="1" t="s">
        <v>383</v>
      </c>
      <c r="I247">
        <f t="shared" si="6"/>
        <v>60</v>
      </c>
      <c r="K247" s="4">
        <f t="shared" si="7"/>
        <v>272.15538584928686</v>
      </c>
    </row>
    <row r="248" spans="1:11" ht="15">
      <c r="A248" s="1" t="s">
        <v>379</v>
      </c>
      <c r="B248" s="1" t="s">
        <v>384</v>
      </c>
      <c r="C248" s="1">
        <v>15</v>
      </c>
      <c r="D248" s="1">
        <v>740</v>
      </c>
      <c r="E248" s="1"/>
      <c r="F248" s="1">
        <v>1.46</v>
      </c>
      <c r="G248" s="1" t="s">
        <v>383</v>
      </c>
      <c r="I248">
        <f t="shared" si="6"/>
        <v>68</v>
      </c>
      <c r="K248" s="4">
        <f t="shared" si="7"/>
        <v>335.6583092141205</v>
      </c>
    </row>
    <row r="249" spans="1:11" ht="15">
      <c r="A249" s="1" t="s">
        <v>379</v>
      </c>
      <c r="B249" s="1" t="s">
        <v>385</v>
      </c>
      <c r="C249" s="1">
        <v>11.9</v>
      </c>
      <c r="D249" s="1">
        <v>455</v>
      </c>
      <c r="E249" s="1"/>
      <c r="F249" s="1">
        <v>1.52</v>
      </c>
      <c r="G249" s="1" t="s">
        <v>386</v>
      </c>
      <c r="I249">
        <f t="shared" si="6"/>
        <v>66</v>
      </c>
      <c r="K249" s="4">
        <f t="shared" si="7"/>
        <v>206.38450093570924</v>
      </c>
    </row>
    <row r="250" spans="1:11" ht="15">
      <c r="A250" s="1" t="s">
        <v>379</v>
      </c>
      <c r="B250" s="1" t="s">
        <v>387</v>
      </c>
      <c r="C250" s="1">
        <v>13.1</v>
      </c>
      <c r="D250" s="1">
        <v>510</v>
      </c>
      <c r="E250" s="1"/>
      <c r="F250" s="1">
        <v>1.48</v>
      </c>
      <c r="G250" s="1" t="s">
        <v>386</v>
      </c>
      <c r="I250">
        <f t="shared" si="6"/>
        <v>68</v>
      </c>
      <c r="K250" s="4">
        <f t="shared" si="7"/>
        <v>231.33207797189388</v>
      </c>
    </row>
    <row r="251" spans="1:11" ht="15">
      <c r="A251" s="1" t="s">
        <v>388</v>
      </c>
      <c r="B251" s="1" t="s">
        <v>389</v>
      </c>
      <c r="C251" s="1">
        <v>14</v>
      </c>
      <c r="D251" s="1">
        <v>1236</v>
      </c>
      <c r="E251" s="1"/>
      <c r="F251" s="1">
        <v>1.4</v>
      </c>
      <c r="G251" s="1"/>
      <c r="I251">
        <f t="shared" si="6"/>
        <v>71</v>
      </c>
      <c r="K251" s="4">
        <f t="shared" si="7"/>
        <v>560.640094849531</v>
      </c>
    </row>
    <row r="252" spans="1:11" ht="15">
      <c r="A252" s="1" t="s">
        <v>390</v>
      </c>
      <c r="B252" s="1" t="s">
        <v>109</v>
      </c>
      <c r="C252" s="1"/>
      <c r="D252" s="1"/>
      <c r="E252" s="1"/>
      <c r="F252" s="1"/>
      <c r="G252" s="1"/>
      <c r="I252" t="str">
        <f t="shared" si="6"/>
        <v> </v>
      </c>
      <c r="K252" s="4">
        <f t="shared" si="7"/>
        <v>0</v>
      </c>
    </row>
    <row r="253" spans="1:11" ht="15">
      <c r="A253" s="1" t="s">
        <v>391</v>
      </c>
      <c r="B253" s="1" t="s">
        <v>392</v>
      </c>
      <c r="C253" s="1">
        <v>15.5</v>
      </c>
      <c r="D253" s="1">
        <v>800</v>
      </c>
      <c r="E253" s="1"/>
      <c r="F253" s="1">
        <v>1.3</v>
      </c>
      <c r="G253" s="1" t="s">
        <v>393</v>
      </c>
      <c r="I253">
        <f t="shared" si="6"/>
        <v>77</v>
      </c>
      <c r="K253" s="4">
        <f t="shared" si="7"/>
        <v>362.8738477990492</v>
      </c>
    </row>
    <row r="254" spans="1:11" ht="15">
      <c r="A254" s="1" t="s">
        <v>391</v>
      </c>
      <c r="B254" s="1" t="s">
        <v>394</v>
      </c>
      <c r="C254" s="1">
        <v>16.5</v>
      </c>
      <c r="D254" s="1">
        <v>700</v>
      </c>
      <c r="E254" s="1"/>
      <c r="F254" s="1">
        <v>1.384</v>
      </c>
      <c r="G254" s="1" t="s">
        <v>393</v>
      </c>
      <c r="I254">
        <f t="shared" si="6"/>
        <v>72</v>
      </c>
      <c r="K254" s="4">
        <f t="shared" si="7"/>
        <v>317.514616824168</v>
      </c>
    </row>
    <row r="255" spans="1:11" ht="15">
      <c r="A255" s="1" t="s">
        <v>395</v>
      </c>
      <c r="B255" s="1" t="s">
        <v>396</v>
      </c>
      <c r="C255" s="1"/>
      <c r="D255" s="1"/>
      <c r="E255" s="1"/>
      <c r="F255" s="1"/>
      <c r="G255" s="1"/>
      <c r="I255" t="str">
        <f t="shared" si="6"/>
        <v> </v>
      </c>
      <c r="K255" s="4">
        <f t="shared" si="7"/>
        <v>0</v>
      </c>
    </row>
    <row r="256" spans="1:11" ht="15">
      <c r="A256" s="1" t="s">
        <v>395</v>
      </c>
      <c r="B256" s="1" t="s">
        <v>397</v>
      </c>
      <c r="C256" s="1"/>
      <c r="D256" s="1"/>
      <c r="E256" s="1"/>
      <c r="F256" s="1"/>
      <c r="G256" s="1"/>
      <c r="I256" t="str">
        <f t="shared" si="6"/>
        <v> </v>
      </c>
      <c r="K256" s="4">
        <f t="shared" si="7"/>
        <v>0</v>
      </c>
    </row>
    <row r="257" spans="1:11" ht="15">
      <c r="A257" s="1" t="s">
        <v>398</v>
      </c>
      <c r="B257" s="1" t="s">
        <v>399</v>
      </c>
      <c r="C257" s="1"/>
      <c r="D257" s="1"/>
      <c r="E257" s="1"/>
      <c r="F257" s="1"/>
      <c r="G257" s="1"/>
      <c r="I257" t="str">
        <f t="shared" si="6"/>
        <v> </v>
      </c>
      <c r="K257" s="4">
        <f t="shared" si="7"/>
        <v>0</v>
      </c>
    </row>
    <row r="258" spans="1:11" ht="15">
      <c r="A258" s="1" t="s">
        <v>400</v>
      </c>
      <c r="B258" s="1" t="s">
        <v>401</v>
      </c>
      <c r="C258" s="1">
        <v>11</v>
      </c>
      <c r="D258" s="1">
        <v>450</v>
      </c>
      <c r="E258" s="1"/>
      <c r="F258" s="1">
        <v>1.75</v>
      </c>
      <c r="G258" s="1" t="s">
        <v>393</v>
      </c>
      <c r="I258">
        <f t="shared" si="6"/>
        <v>57</v>
      </c>
      <c r="K258" s="4">
        <f t="shared" si="7"/>
        <v>204.11653938696517</v>
      </c>
    </row>
    <row r="259" spans="1:11" ht="15">
      <c r="A259" s="1" t="s">
        <v>400</v>
      </c>
      <c r="B259" s="1" t="s">
        <v>402</v>
      </c>
      <c r="C259" s="1">
        <v>12</v>
      </c>
      <c r="D259" s="1">
        <v>450</v>
      </c>
      <c r="E259" s="1"/>
      <c r="F259" s="1">
        <v>1.73</v>
      </c>
      <c r="G259" s="1" t="s">
        <v>403</v>
      </c>
      <c r="I259">
        <f aca="true" t="shared" si="8" ref="I259:I322">IF(F259&gt;0,ROUND(1/F259*100,0)," ")</f>
        <v>58</v>
      </c>
      <c r="K259" s="4">
        <f t="shared" si="7"/>
        <v>204.11653938696517</v>
      </c>
    </row>
    <row r="260" spans="1:11" ht="15">
      <c r="A260" s="1" t="s">
        <v>400</v>
      </c>
      <c r="B260" s="1" t="s">
        <v>404</v>
      </c>
      <c r="C260" s="1">
        <v>12.8</v>
      </c>
      <c r="D260" s="1">
        <v>450</v>
      </c>
      <c r="E260" s="1"/>
      <c r="F260" s="1">
        <v>1.72</v>
      </c>
      <c r="G260" s="1" t="s">
        <v>403</v>
      </c>
      <c r="I260">
        <f t="shared" si="8"/>
        <v>58</v>
      </c>
      <c r="K260" s="4">
        <f t="shared" si="7"/>
        <v>204.11653938696517</v>
      </c>
    </row>
    <row r="261" spans="1:11" ht="15">
      <c r="A261" s="1" t="s">
        <v>405</v>
      </c>
      <c r="B261" s="1" t="s">
        <v>406</v>
      </c>
      <c r="C261" s="1"/>
      <c r="D261" s="1"/>
      <c r="E261" s="1"/>
      <c r="F261" s="1"/>
      <c r="G261" s="1"/>
      <c r="I261" t="str">
        <f t="shared" si="8"/>
        <v> </v>
      </c>
      <c r="K261" s="4">
        <f t="shared" si="7"/>
        <v>0</v>
      </c>
    </row>
    <row r="262" spans="1:11" ht="15">
      <c r="A262" s="1" t="s">
        <v>407</v>
      </c>
      <c r="B262" s="1" t="s">
        <v>408</v>
      </c>
      <c r="C262" s="1"/>
      <c r="D262" s="1"/>
      <c r="E262" s="1"/>
      <c r="F262" s="1"/>
      <c r="G262" s="1"/>
      <c r="I262" t="str">
        <f t="shared" si="8"/>
        <v> </v>
      </c>
      <c r="K262" s="4">
        <f t="shared" si="7"/>
        <v>0</v>
      </c>
    </row>
    <row r="263" spans="1:11" ht="15">
      <c r="A263" s="1" t="s">
        <v>409</v>
      </c>
      <c r="B263" s="1" t="s">
        <v>410</v>
      </c>
      <c r="C263" s="1"/>
      <c r="D263" s="1"/>
      <c r="E263" s="1"/>
      <c r="F263" s="1"/>
      <c r="G263" s="1"/>
      <c r="I263" t="str">
        <f t="shared" si="8"/>
        <v> </v>
      </c>
      <c r="K263" s="4">
        <f t="shared" si="7"/>
        <v>0</v>
      </c>
    </row>
    <row r="264" spans="1:11" ht="15">
      <c r="A264" s="1" t="s">
        <v>411</v>
      </c>
      <c r="B264" s="1" t="s">
        <v>412</v>
      </c>
      <c r="C264" s="1">
        <v>15</v>
      </c>
      <c r="D264" s="1">
        <v>710</v>
      </c>
      <c r="E264" s="1" t="s">
        <v>18</v>
      </c>
      <c r="F264" s="1">
        <v>1.1</v>
      </c>
      <c r="G264" s="1"/>
      <c r="I264">
        <f t="shared" si="8"/>
        <v>91</v>
      </c>
      <c r="K264" s="4">
        <f t="shared" si="7"/>
        <v>322.05053992165614</v>
      </c>
    </row>
    <row r="265" spans="1:11" ht="15">
      <c r="A265" s="1" t="s">
        <v>411</v>
      </c>
      <c r="B265" s="1" t="s">
        <v>413</v>
      </c>
      <c r="C265" s="1">
        <v>15</v>
      </c>
      <c r="D265" s="1">
        <v>750</v>
      </c>
      <c r="E265" s="1" t="s">
        <v>18</v>
      </c>
      <c r="F265" s="1">
        <v>1.01</v>
      </c>
      <c r="G265" s="1"/>
      <c r="I265">
        <f t="shared" si="8"/>
        <v>99</v>
      </c>
      <c r="K265" s="4">
        <f t="shared" si="7"/>
        <v>340.19423231160863</v>
      </c>
    </row>
    <row r="266" spans="1:11" ht="15">
      <c r="A266" s="1" t="s">
        <v>414</v>
      </c>
      <c r="B266" s="1" t="s">
        <v>415</v>
      </c>
      <c r="C266" s="1">
        <v>15.2</v>
      </c>
      <c r="D266" s="1">
        <v>765</v>
      </c>
      <c r="E266" s="1" t="s">
        <v>59</v>
      </c>
      <c r="F266" s="1">
        <v>1.115</v>
      </c>
      <c r="G266" s="1" t="s">
        <v>344</v>
      </c>
      <c r="I266">
        <f t="shared" si="8"/>
        <v>90</v>
      </c>
      <c r="K266" s="4">
        <f t="shared" si="7"/>
        <v>346.99811695784075</v>
      </c>
    </row>
    <row r="267" spans="1:11" ht="15">
      <c r="A267" s="1" t="s">
        <v>414</v>
      </c>
      <c r="B267" s="1" t="s">
        <v>416</v>
      </c>
      <c r="C267" s="1">
        <v>15.2</v>
      </c>
      <c r="D267" s="1">
        <v>765</v>
      </c>
      <c r="E267" s="1" t="s">
        <v>59</v>
      </c>
      <c r="F267" s="1">
        <v>1.115</v>
      </c>
      <c r="G267" s="1" t="s">
        <v>417</v>
      </c>
      <c r="I267">
        <f t="shared" si="8"/>
        <v>90</v>
      </c>
      <c r="K267" s="4">
        <f t="shared" si="7"/>
        <v>346.99811695784075</v>
      </c>
    </row>
    <row r="268" spans="1:11" ht="15">
      <c r="A268" s="1" t="s">
        <v>418</v>
      </c>
      <c r="B268" s="1" t="s">
        <v>419</v>
      </c>
      <c r="C268" s="1">
        <v>16.4</v>
      </c>
      <c r="D268" s="1">
        <v>794</v>
      </c>
      <c r="E268" s="1"/>
      <c r="F268" s="1">
        <v>1.274</v>
      </c>
      <c r="G268" s="1"/>
      <c r="I268">
        <f t="shared" si="8"/>
        <v>78</v>
      </c>
      <c r="K268" s="4">
        <f t="shared" si="7"/>
        <v>360.1522939405563</v>
      </c>
    </row>
    <row r="269" spans="1:11" ht="15">
      <c r="A269" s="1" t="s">
        <v>420</v>
      </c>
      <c r="B269" s="1" t="s">
        <v>421</v>
      </c>
      <c r="C269" s="1"/>
      <c r="D269" s="1"/>
      <c r="E269" s="1"/>
      <c r="F269" s="1"/>
      <c r="G269" s="1"/>
      <c r="I269" t="str">
        <f t="shared" si="8"/>
        <v> </v>
      </c>
      <c r="K269" s="4">
        <f aca="true" t="shared" si="9" ref="K269:K332">CONVERT(D269,"lbm","kg")</f>
        <v>0</v>
      </c>
    </row>
    <row r="270" spans="1:11" ht="15">
      <c r="A270" s="1" t="s">
        <v>420</v>
      </c>
      <c r="B270" s="1" t="s">
        <v>422</v>
      </c>
      <c r="C270" s="1">
        <v>20</v>
      </c>
      <c r="D270" s="1">
        <v>1035</v>
      </c>
      <c r="E270" s="1" t="s">
        <v>59</v>
      </c>
      <c r="F270" s="1">
        <v>0.94</v>
      </c>
      <c r="G270" s="1"/>
      <c r="I270">
        <f t="shared" si="8"/>
        <v>106</v>
      </c>
      <c r="K270" s="4">
        <f t="shared" si="9"/>
        <v>469.4680405900199</v>
      </c>
    </row>
    <row r="271" spans="1:11" ht="15">
      <c r="A271" s="1" t="s">
        <v>423</v>
      </c>
      <c r="B271" s="1" t="s">
        <v>424</v>
      </c>
      <c r="C271" s="1"/>
      <c r="D271" s="1"/>
      <c r="E271" s="1"/>
      <c r="F271" s="1"/>
      <c r="G271" s="1"/>
      <c r="I271" t="str">
        <f t="shared" si="8"/>
        <v> </v>
      </c>
      <c r="K271" s="4">
        <f t="shared" si="9"/>
        <v>0</v>
      </c>
    </row>
    <row r="272" spans="1:11" ht="15">
      <c r="A272" s="1" t="s">
        <v>425</v>
      </c>
      <c r="B272" s="1" t="s">
        <v>426</v>
      </c>
      <c r="C272" s="1"/>
      <c r="D272" s="1"/>
      <c r="E272" s="1"/>
      <c r="F272" s="1"/>
      <c r="G272" s="1"/>
      <c r="I272" t="str">
        <f t="shared" si="8"/>
        <v> </v>
      </c>
      <c r="K272" s="4">
        <f t="shared" si="9"/>
        <v>0</v>
      </c>
    </row>
    <row r="273" spans="1:11" ht="15">
      <c r="A273" s="1" t="s">
        <v>425</v>
      </c>
      <c r="B273" s="1" t="s">
        <v>427</v>
      </c>
      <c r="C273" s="1"/>
      <c r="D273" s="1"/>
      <c r="E273" s="1"/>
      <c r="F273" s="1"/>
      <c r="G273" s="1"/>
      <c r="I273" t="str">
        <f t="shared" si="8"/>
        <v> </v>
      </c>
      <c r="K273" s="4">
        <f t="shared" si="9"/>
        <v>0</v>
      </c>
    </row>
    <row r="274" spans="1:11" ht="15">
      <c r="A274" s="1" t="s">
        <v>428</v>
      </c>
      <c r="B274" s="1" t="s">
        <v>429</v>
      </c>
      <c r="C274" s="1"/>
      <c r="D274" s="1"/>
      <c r="E274" s="1"/>
      <c r="F274" s="1"/>
      <c r="G274" s="1"/>
      <c r="I274" t="str">
        <f t="shared" si="8"/>
        <v> </v>
      </c>
      <c r="K274" s="4">
        <f t="shared" si="9"/>
        <v>0</v>
      </c>
    </row>
    <row r="275" spans="1:11" ht="15">
      <c r="A275" s="1" t="s">
        <v>430</v>
      </c>
      <c r="B275" s="1" t="s">
        <v>431</v>
      </c>
      <c r="C275" s="1"/>
      <c r="D275" s="1"/>
      <c r="E275" s="1"/>
      <c r="F275" s="1"/>
      <c r="G275" s="1"/>
      <c r="I275" t="str">
        <f t="shared" si="8"/>
        <v> </v>
      </c>
      <c r="K275" s="4">
        <f t="shared" si="9"/>
        <v>0</v>
      </c>
    </row>
    <row r="276" spans="1:11" ht="15">
      <c r="A276" s="1" t="s">
        <v>432</v>
      </c>
      <c r="B276" s="1" t="s">
        <v>433</v>
      </c>
      <c r="C276" s="1">
        <v>14.9</v>
      </c>
      <c r="D276" s="1">
        <v>804</v>
      </c>
      <c r="E276" s="1"/>
      <c r="F276" s="1">
        <v>1.53</v>
      </c>
      <c r="G276" s="1"/>
      <c r="I276">
        <f t="shared" si="8"/>
        <v>65</v>
      </c>
      <c r="K276" s="4">
        <f t="shared" si="9"/>
        <v>364.6882170380444</v>
      </c>
    </row>
    <row r="277" spans="1:11" ht="15">
      <c r="A277" s="1" t="s">
        <v>434</v>
      </c>
      <c r="B277" s="1" t="s">
        <v>435</v>
      </c>
      <c r="C277" s="1">
        <v>15</v>
      </c>
      <c r="D277" s="1">
        <v>772</v>
      </c>
      <c r="E277" s="1" t="s">
        <v>436</v>
      </c>
      <c r="F277" s="1">
        <v>1.18</v>
      </c>
      <c r="G277" s="1"/>
      <c r="I277">
        <f t="shared" si="8"/>
        <v>85</v>
      </c>
      <c r="K277" s="4">
        <f t="shared" si="9"/>
        <v>350.1732631260825</v>
      </c>
    </row>
    <row r="278" spans="1:11" ht="15">
      <c r="A278" s="1" t="s">
        <v>437</v>
      </c>
      <c r="B278" s="1" t="s">
        <v>438</v>
      </c>
      <c r="C278" s="1"/>
      <c r="D278" s="1"/>
      <c r="E278" s="1"/>
      <c r="F278" s="1"/>
      <c r="G278" s="1"/>
      <c r="I278" t="str">
        <f t="shared" si="8"/>
        <v> </v>
      </c>
      <c r="K278" s="4">
        <f t="shared" si="9"/>
        <v>0</v>
      </c>
    </row>
    <row r="279" spans="1:11" ht="15">
      <c r="A279" s="1" t="s">
        <v>439</v>
      </c>
      <c r="B279" s="1" t="s">
        <v>440</v>
      </c>
      <c r="C279" s="1"/>
      <c r="D279" s="1"/>
      <c r="E279" s="1"/>
      <c r="F279" s="1"/>
      <c r="G279" s="1"/>
      <c r="I279" t="str">
        <f t="shared" si="8"/>
        <v> </v>
      </c>
      <c r="K279" s="4">
        <f t="shared" si="9"/>
        <v>0</v>
      </c>
    </row>
    <row r="280" spans="1:11" ht="15">
      <c r="A280" s="1" t="s">
        <v>441</v>
      </c>
      <c r="B280" s="1" t="s">
        <v>442</v>
      </c>
      <c r="C280" s="1">
        <v>17.2</v>
      </c>
      <c r="D280" s="1">
        <v>975</v>
      </c>
      <c r="E280" s="1"/>
      <c r="F280" s="1">
        <v>1.205</v>
      </c>
      <c r="G280" s="1"/>
      <c r="I280">
        <f t="shared" si="8"/>
        <v>83</v>
      </c>
      <c r="K280" s="4">
        <f t="shared" si="9"/>
        <v>442.2525020050912</v>
      </c>
    </row>
    <row r="281" spans="1:11" ht="15">
      <c r="A281" s="1" t="s">
        <v>441</v>
      </c>
      <c r="B281" s="1" t="s">
        <v>443</v>
      </c>
      <c r="C281" s="1">
        <v>17.7</v>
      </c>
      <c r="D281" s="1">
        <v>1100</v>
      </c>
      <c r="E281" s="1"/>
      <c r="F281" s="1">
        <v>1.2</v>
      </c>
      <c r="G281" s="1"/>
      <c r="I281">
        <f t="shared" si="8"/>
        <v>83</v>
      </c>
      <c r="K281" s="4">
        <f t="shared" si="9"/>
        <v>498.95154072369263</v>
      </c>
    </row>
    <row r="282" spans="1:11" ht="15">
      <c r="A282" s="1" t="s">
        <v>441</v>
      </c>
      <c r="B282" s="1" t="s">
        <v>444</v>
      </c>
      <c r="C282" s="1">
        <v>18.3</v>
      </c>
      <c r="D282" s="1">
        <v>1100</v>
      </c>
      <c r="E282" s="1" t="s">
        <v>59</v>
      </c>
      <c r="F282" s="1">
        <v>1.05</v>
      </c>
      <c r="G282" s="1"/>
      <c r="I282">
        <f t="shared" si="8"/>
        <v>95</v>
      </c>
      <c r="K282" s="4">
        <f t="shared" si="9"/>
        <v>498.95154072369263</v>
      </c>
    </row>
    <row r="283" spans="1:11" ht="15">
      <c r="A283" s="1" t="s">
        <v>445</v>
      </c>
      <c r="B283" s="1">
        <v>215</v>
      </c>
      <c r="C283" s="1">
        <v>12.2</v>
      </c>
      <c r="D283" s="1">
        <v>540</v>
      </c>
      <c r="E283" s="1"/>
      <c r="F283" s="1">
        <v>1.468</v>
      </c>
      <c r="G283" s="1"/>
      <c r="I283">
        <f t="shared" si="8"/>
        <v>68</v>
      </c>
      <c r="K283" s="4">
        <f t="shared" si="9"/>
        <v>244.9398472643582</v>
      </c>
    </row>
    <row r="284" spans="1:11" ht="15">
      <c r="A284" s="1" t="s">
        <v>445</v>
      </c>
      <c r="B284" s="1" t="s">
        <v>446</v>
      </c>
      <c r="C284" s="1">
        <v>19.7</v>
      </c>
      <c r="D284" s="1">
        <v>1570</v>
      </c>
      <c r="E284" s="1" t="s">
        <v>59</v>
      </c>
      <c r="F284" s="1">
        <v>1.1</v>
      </c>
      <c r="G284" s="1"/>
      <c r="I284">
        <f t="shared" si="8"/>
        <v>91</v>
      </c>
      <c r="K284" s="4">
        <f t="shared" si="9"/>
        <v>712.139926305634</v>
      </c>
    </row>
    <row r="285" spans="1:11" ht="15">
      <c r="A285" s="1" t="s">
        <v>445</v>
      </c>
      <c r="B285" s="1" t="s">
        <v>447</v>
      </c>
      <c r="C285" s="1">
        <v>18.3</v>
      </c>
      <c r="D285" s="1">
        <v>1350</v>
      </c>
      <c r="E285" s="1" t="s">
        <v>59</v>
      </c>
      <c r="F285" s="1">
        <v>0.93</v>
      </c>
      <c r="G285" s="1"/>
      <c r="I285">
        <f t="shared" si="8"/>
        <v>108</v>
      </c>
      <c r="K285" s="4">
        <f t="shared" si="9"/>
        <v>612.3496181608955</v>
      </c>
    </row>
    <row r="286" spans="1:11" ht="15">
      <c r="A286" s="1" t="s">
        <v>445</v>
      </c>
      <c r="B286" s="1" t="s">
        <v>448</v>
      </c>
      <c r="C286" s="1">
        <v>15</v>
      </c>
      <c r="D286" s="1">
        <v>696</v>
      </c>
      <c r="E286" s="1" t="s">
        <v>27</v>
      </c>
      <c r="F286" s="1">
        <v>1.342</v>
      </c>
      <c r="G286" s="1"/>
      <c r="I286">
        <f t="shared" si="8"/>
        <v>75</v>
      </c>
      <c r="K286" s="4">
        <f t="shared" si="9"/>
        <v>315.7002475851728</v>
      </c>
    </row>
    <row r="287" spans="1:11" ht="15">
      <c r="A287" s="1" t="s">
        <v>445</v>
      </c>
      <c r="B287" s="1" t="s">
        <v>449</v>
      </c>
      <c r="C287" s="1">
        <v>17.4</v>
      </c>
      <c r="D287" s="1">
        <v>755</v>
      </c>
      <c r="E287" s="1" t="s">
        <v>59</v>
      </c>
      <c r="F287" s="1">
        <v>1.089</v>
      </c>
      <c r="G287" s="1"/>
      <c r="I287">
        <f t="shared" si="8"/>
        <v>92</v>
      </c>
      <c r="K287" s="4">
        <f t="shared" si="9"/>
        <v>342.46219386035267</v>
      </c>
    </row>
    <row r="288" spans="1:11" ht="15">
      <c r="A288" s="1" t="s">
        <v>450</v>
      </c>
      <c r="B288" s="1" t="s">
        <v>451</v>
      </c>
      <c r="C288" s="1">
        <v>12.7</v>
      </c>
      <c r="D288" s="1">
        <v>925</v>
      </c>
      <c r="E288" s="1"/>
      <c r="F288" s="1">
        <v>1.3</v>
      </c>
      <c r="G288" s="1"/>
      <c r="I288">
        <f t="shared" si="8"/>
        <v>77</v>
      </c>
      <c r="K288" s="4">
        <f t="shared" si="9"/>
        <v>419.57288651765066</v>
      </c>
    </row>
    <row r="289" spans="1:11" ht="15">
      <c r="A289" s="1" t="s">
        <v>452</v>
      </c>
      <c r="B289" s="1" t="s">
        <v>453</v>
      </c>
      <c r="C289" s="1">
        <v>13.5</v>
      </c>
      <c r="D289" s="1">
        <v>661</v>
      </c>
      <c r="E289" s="1"/>
      <c r="F289" s="1">
        <v>1.18</v>
      </c>
      <c r="G289" s="3">
        <v>40062.73611111111</v>
      </c>
      <c r="I289">
        <f t="shared" si="8"/>
        <v>85</v>
      </c>
      <c r="K289" s="4">
        <f t="shared" si="9"/>
        <v>299.82451674396435</v>
      </c>
    </row>
    <row r="290" spans="1:11" ht="15">
      <c r="A290" s="1" t="s">
        <v>452</v>
      </c>
      <c r="B290" s="1" t="s">
        <v>454</v>
      </c>
      <c r="C290" s="1">
        <v>15</v>
      </c>
      <c r="D290" s="1">
        <v>772</v>
      </c>
      <c r="E290" s="1" t="s">
        <v>27</v>
      </c>
      <c r="F290" s="1">
        <v>1.55</v>
      </c>
      <c r="G290" s="1"/>
      <c r="I290">
        <f t="shared" si="8"/>
        <v>65</v>
      </c>
      <c r="K290" s="4">
        <f t="shared" si="9"/>
        <v>350.1732631260825</v>
      </c>
    </row>
    <row r="291" spans="1:11" ht="15">
      <c r="A291" s="1" t="s">
        <v>452</v>
      </c>
      <c r="B291" s="1" t="s">
        <v>455</v>
      </c>
      <c r="C291" s="1">
        <v>15</v>
      </c>
      <c r="D291" s="1">
        <v>805</v>
      </c>
      <c r="E291" s="1" t="s">
        <v>27</v>
      </c>
      <c r="F291" s="1">
        <v>1.16</v>
      </c>
      <c r="G291" s="1"/>
      <c r="I291">
        <f t="shared" si="8"/>
        <v>86</v>
      </c>
      <c r="K291" s="4">
        <f t="shared" si="9"/>
        <v>365.14180934779324</v>
      </c>
    </row>
    <row r="292" spans="1:11" ht="15">
      <c r="A292" s="1" t="s">
        <v>452</v>
      </c>
      <c r="B292" s="1" t="s">
        <v>456</v>
      </c>
      <c r="C292" s="1">
        <v>15</v>
      </c>
      <c r="D292" s="1">
        <v>816</v>
      </c>
      <c r="E292" s="1" t="s">
        <v>27</v>
      </c>
      <c r="F292" s="1">
        <v>1.24</v>
      </c>
      <c r="G292" s="1"/>
      <c r="I292">
        <f t="shared" si="8"/>
        <v>81</v>
      </c>
      <c r="K292" s="4">
        <f t="shared" si="9"/>
        <v>370.1313247550302</v>
      </c>
    </row>
    <row r="293" spans="1:11" ht="15">
      <c r="A293" s="1" t="s">
        <v>452</v>
      </c>
      <c r="B293" s="1" t="s">
        <v>457</v>
      </c>
      <c r="C293" s="1">
        <v>15</v>
      </c>
      <c r="D293" s="1">
        <v>772</v>
      </c>
      <c r="E293" s="1" t="s">
        <v>27</v>
      </c>
      <c r="F293" s="1"/>
      <c r="G293" s="3">
        <v>40062.74375</v>
      </c>
      <c r="I293" t="str">
        <f t="shared" si="8"/>
        <v> </v>
      </c>
      <c r="K293" s="4">
        <f t="shared" si="9"/>
        <v>350.1732631260825</v>
      </c>
    </row>
    <row r="294" spans="1:11" ht="15">
      <c r="A294" s="1" t="s">
        <v>452</v>
      </c>
      <c r="B294" s="1" t="s">
        <v>458</v>
      </c>
      <c r="C294" s="1">
        <v>15</v>
      </c>
      <c r="D294" s="1">
        <v>810</v>
      </c>
      <c r="E294" s="1" t="s">
        <v>18</v>
      </c>
      <c r="F294" s="1"/>
      <c r="G294" s="3">
        <v>40062.74444444444</v>
      </c>
      <c r="I294" t="str">
        <f t="shared" si="8"/>
        <v> </v>
      </c>
      <c r="K294" s="4">
        <f t="shared" si="9"/>
        <v>367.4097708965373</v>
      </c>
    </row>
    <row r="295" spans="1:11" ht="15">
      <c r="A295" s="1" t="s">
        <v>452</v>
      </c>
      <c r="B295" s="1" t="s">
        <v>459</v>
      </c>
      <c r="C295" s="1">
        <v>15</v>
      </c>
      <c r="D295" s="1">
        <v>856</v>
      </c>
      <c r="E295" s="1" t="s">
        <v>18</v>
      </c>
      <c r="F295" s="1">
        <v>1.089</v>
      </c>
      <c r="G295" s="1"/>
      <c r="I295">
        <f t="shared" si="8"/>
        <v>92</v>
      </c>
      <c r="K295" s="4">
        <f t="shared" si="9"/>
        <v>388.2750171449826</v>
      </c>
    </row>
    <row r="296" spans="1:11" ht="15">
      <c r="A296" s="1" t="s">
        <v>452</v>
      </c>
      <c r="B296" s="1" t="s">
        <v>460</v>
      </c>
      <c r="C296" s="1">
        <v>17</v>
      </c>
      <c r="D296" s="1">
        <v>860</v>
      </c>
      <c r="E296" s="1" t="s">
        <v>59</v>
      </c>
      <c r="F296" s="1">
        <v>0.965</v>
      </c>
      <c r="G296" s="1"/>
      <c r="I296">
        <f t="shared" si="8"/>
        <v>104</v>
      </c>
      <c r="K296" s="4">
        <f t="shared" si="9"/>
        <v>390.08938638397785</v>
      </c>
    </row>
    <row r="297" spans="1:11" ht="15">
      <c r="A297" s="1" t="s">
        <v>452</v>
      </c>
      <c r="B297" s="1" t="s">
        <v>461</v>
      </c>
      <c r="C297" s="1">
        <v>19</v>
      </c>
      <c r="D297" s="1">
        <v>890</v>
      </c>
      <c r="E297" s="1" t="s">
        <v>59</v>
      </c>
      <c r="F297" s="1">
        <v>0.93</v>
      </c>
      <c r="G297" s="1"/>
      <c r="I297">
        <f t="shared" si="8"/>
        <v>108</v>
      </c>
      <c r="K297" s="4">
        <f t="shared" si="9"/>
        <v>403.6971556764422</v>
      </c>
    </row>
    <row r="298" spans="1:11" ht="15">
      <c r="A298" s="1" t="s">
        <v>452</v>
      </c>
      <c r="B298" s="1" t="s">
        <v>462</v>
      </c>
      <c r="C298" s="1">
        <v>15</v>
      </c>
      <c r="D298" s="1">
        <v>848</v>
      </c>
      <c r="E298" s="1" t="s">
        <v>18</v>
      </c>
      <c r="F298" s="1">
        <v>1</v>
      </c>
      <c r="G298" s="1"/>
      <c r="I298">
        <f t="shared" si="8"/>
        <v>100</v>
      </c>
      <c r="K298" s="4">
        <f t="shared" si="9"/>
        <v>384.6462786669921</v>
      </c>
    </row>
    <row r="299" spans="1:11" ht="15">
      <c r="A299" s="1" t="s">
        <v>452</v>
      </c>
      <c r="B299" s="1" t="s">
        <v>463</v>
      </c>
      <c r="C299" s="1">
        <v>20.5</v>
      </c>
      <c r="D299" s="1">
        <v>1063</v>
      </c>
      <c r="E299" s="1"/>
      <c r="F299" s="1">
        <v>0.865</v>
      </c>
      <c r="G299" s="1"/>
      <c r="I299">
        <f t="shared" si="8"/>
        <v>116</v>
      </c>
      <c r="K299" s="4">
        <f t="shared" si="9"/>
        <v>482.1686252629866</v>
      </c>
    </row>
    <row r="300" spans="1:11" ht="15">
      <c r="A300" s="1" t="s">
        <v>452</v>
      </c>
      <c r="B300" s="1" t="s">
        <v>464</v>
      </c>
      <c r="C300" s="1">
        <v>20.5</v>
      </c>
      <c r="D300" s="1">
        <v>1063</v>
      </c>
      <c r="E300" s="1"/>
      <c r="F300" s="1">
        <v>0.865</v>
      </c>
      <c r="G300" s="1"/>
      <c r="I300">
        <f t="shared" si="8"/>
        <v>116</v>
      </c>
      <c r="K300" s="4">
        <f t="shared" si="9"/>
        <v>482.1686252629866</v>
      </c>
    </row>
    <row r="301" spans="1:11" ht="15">
      <c r="A301" s="1" t="s">
        <v>452</v>
      </c>
      <c r="B301" s="1" t="s">
        <v>465</v>
      </c>
      <c r="C301" s="1">
        <v>17.5</v>
      </c>
      <c r="D301" s="1">
        <v>1540</v>
      </c>
      <c r="E301" s="1" t="s">
        <v>23</v>
      </c>
      <c r="F301" s="1">
        <v>1.555</v>
      </c>
      <c r="G301" s="1"/>
      <c r="I301">
        <f t="shared" si="8"/>
        <v>64</v>
      </c>
      <c r="K301" s="4">
        <f t="shared" si="9"/>
        <v>698.5321570131696</v>
      </c>
    </row>
    <row r="302" spans="1:11" ht="15">
      <c r="A302" s="1" t="s">
        <v>452</v>
      </c>
      <c r="B302" s="1" t="s">
        <v>466</v>
      </c>
      <c r="C302" s="1">
        <v>15</v>
      </c>
      <c r="D302" s="1">
        <v>858</v>
      </c>
      <c r="E302" s="1" t="s">
        <v>18</v>
      </c>
      <c r="F302" s="1">
        <v>0.99</v>
      </c>
      <c r="G302" s="3">
        <v>40238.73125</v>
      </c>
      <c r="I302">
        <f t="shared" si="8"/>
        <v>101</v>
      </c>
      <c r="K302" s="4">
        <f t="shared" si="9"/>
        <v>389.1822017644802</v>
      </c>
    </row>
    <row r="303" spans="1:11" ht="15">
      <c r="A303" s="1" t="s">
        <v>452</v>
      </c>
      <c r="B303" s="1" t="s">
        <v>467</v>
      </c>
      <c r="C303" s="1">
        <v>15</v>
      </c>
      <c r="D303" s="1">
        <v>858</v>
      </c>
      <c r="E303" s="1" t="s">
        <v>18</v>
      </c>
      <c r="F303" s="1">
        <v>0.99</v>
      </c>
      <c r="G303" s="1"/>
      <c r="I303">
        <f t="shared" si="8"/>
        <v>101</v>
      </c>
      <c r="K303" s="4">
        <f t="shared" si="9"/>
        <v>389.1822017644802</v>
      </c>
    </row>
    <row r="304" spans="1:11" ht="15">
      <c r="A304" s="1" t="s">
        <v>452</v>
      </c>
      <c r="B304" s="1" t="s">
        <v>468</v>
      </c>
      <c r="C304" s="1">
        <v>16.7</v>
      </c>
      <c r="D304" s="1">
        <v>1269</v>
      </c>
      <c r="E304" s="1"/>
      <c r="F304" s="1">
        <v>1.21</v>
      </c>
      <c r="G304" s="1"/>
      <c r="I304">
        <f t="shared" si="8"/>
        <v>83</v>
      </c>
      <c r="K304" s="4">
        <f t="shared" si="9"/>
        <v>575.6086410712418</v>
      </c>
    </row>
    <row r="305" spans="1:11" ht="15">
      <c r="A305" s="1" t="s">
        <v>452</v>
      </c>
      <c r="B305" s="1" t="s">
        <v>469</v>
      </c>
      <c r="C305" s="1">
        <v>15</v>
      </c>
      <c r="D305" s="1">
        <v>798</v>
      </c>
      <c r="E305" s="1" t="s">
        <v>69</v>
      </c>
      <c r="F305" s="1">
        <v>1.12</v>
      </c>
      <c r="G305" s="1"/>
      <c r="I305">
        <f t="shared" si="8"/>
        <v>89</v>
      </c>
      <c r="K305" s="4">
        <f t="shared" si="9"/>
        <v>361.9666631795516</v>
      </c>
    </row>
    <row r="306" spans="1:11" ht="15">
      <c r="A306" s="1" t="s">
        <v>452</v>
      </c>
      <c r="B306" s="1" t="s">
        <v>470</v>
      </c>
      <c r="C306" s="1">
        <v>15</v>
      </c>
      <c r="D306" s="1">
        <v>760</v>
      </c>
      <c r="E306" s="1" t="s">
        <v>18</v>
      </c>
      <c r="F306" s="1">
        <v>0.941</v>
      </c>
      <c r="G306" s="1"/>
      <c r="I306">
        <f t="shared" si="8"/>
        <v>106</v>
      </c>
      <c r="K306" s="4">
        <f t="shared" si="9"/>
        <v>344.73015540909677</v>
      </c>
    </row>
    <row r="307" spans="1:11" ht="15">
      <c r="A307" s="1" t="s">
        <v>452</v>
      </c>
      <c r="B307" s="1" t="s">
        <v>471</v>
      </c>
      <c r="C307" s="1">
        <v>15</v>
      </c>
      <c r="D307" s="1">
        <v>668</v>
      </c>
      <c r="E307" s="1"/>
      <c r="F307" s="1">
        <v>0.885</v>
      </c>
      <c r="G307" s="3">
        <v>40269.959027777775</v>
      </c>
      <c r="I307">
        <f t="shared" si="8"/>
        <v>113</v>
      </c>
      <c r="K307" s="4">
        <f t="shared" si="9"/>
        <v>302.9996629122061</v>
      </c>
    </row>
    <row r="308" spans="1:11" ht="15">
      <c r="A308" s="1" t="s">
        <v>452</v>
      </c>
      <c r="B308" s="1" t="s">
        <v>472</v>
      </c>
      <c r="C308" s="1">
        <v>15</v>
      </c>
      <c r="D308" s="1">
        <v>661</v>
      </c>
      <c r="E308" s="1" t="s">
        <v>33</v>
      </c>
      <c r="F308" s="1">
        <v>0.881</v>
      </c>
      <c r="G308" s="1"/>
      <c r="I308">
        <f t="shared" si="8"/>
        <v>114</v>
      </c>
      <c r="K308" s="4">
        <f t="shared" si="9"/>
        <v>299.82451674396435</v>
      </c>
    </row>
    <row r="309" spans="1:11" ht="15">
      <c r="A309" s="1" t="s">
        <v>452</v>
      </c>
      <c r="B309" s="1" t="s">
        <v>473</v>
      </c>
      <c r="C309" s="1">
        <v>13.2</v>
      </c>
      <c r="D309" s="1">
        <v>835</v>
      </c>
      <c r="E309" s="1" t="s">
        <v>59</v>
      </c>
      <c r="F309" s="1">
        <v>1.04</v>
      </c>
      <c r="G309" s="3">
        <v>40422.44513888889</v>
      </c>
      <c r="I309">
        <f t="shared" si="8"/>
        <v>96</v>
      </c>
      <c r="K309" s="4">
        <f t="shared" si="9"/>
        <v>378.7495786402576</v>
      </c>
    </row>
    <row r="310" spans="1:11" ht="15">
      <c r="A310" s="1" t="s">
        <v>452</v>
      </c>
      <c r="B310" s="1" t="s">
        <v>474</v>
      </c>
      <c r="C310" s="1">
        <v>15</v>
      </c>
      <c r="D310" s="1">
        <v>846</v>
      </c>
      <c r="E310" s="1" t="s">
        <v>18</v>
      </c>
      <c r="F310" s="1">
        <v>0.99</v>
      </c>
      <c r="G310" s="3">
        <v>40422.44375</v>
      </c>
      <c r="I310">
        <f t="shared" si="8"/>
        <v>101</v>
      </c>
      <c r="K310" s="4">
        <f t="shared" si="9"/>
        <v>383.7390940474945</v>
      </c>
    </row>
    <row r="311" spans="1:11" ht="15">
      <c r="A311" s="1" t="s">
        <v>475</v>
      </c>
      <c r="B311" s="1" t="s">
        <v>476</v>
      </c>
      <c r="C311" s="1">
        <v>16.4</v>
      </c>
      <c r="D311" s="1">
        <v>1190</v>
      </c>
      <c r="E311" s="1"/>
      <c r="F311" s="1">
        <v>1.37</v>
      </c>
      <c r="G311" s="1"/>
      <c r="I311">
        <f t="shared" si="8"/>
        <v>73</v>
      </c>
      <c r="K311" s="4">
        <f t="shared" si="9"/>
        <v>539.7748486010856</v>
      </c>
    </row>
    <row r="312" spans="1:11" ht="15">
      <c r="A312" s="1" t="s">
        <v>477</v>
      </c>
      <c r="B312" s="1" t="s">
        <v>478</v>
      </c>
      <c r="C312" s="1">
        <v>13.5</v>
      </c>
      <c r="D312" s="1">
        <v>661</v>
      </c>
      <c r="E312" s="1"/>
      <c r="F312" s="1">
        <v>1.18</v>
      </c>
      <c r="G312" s="1"/>
      <c r="I312">
        <f t="shared" si="8"/>
        <v>85</v>
      </c>
      <c r="K312" s="4">
        <f t="shared" si="9"/>
        <v>299.82451674396435</v>
      </c>
    </row>
    <row r="313" spans="1:11" ht="15">
      <c r="A313" s="1" t="s">
        <v>477</v>
      </c>
      <c r="B313" s="1" t="s">
        <v>479</v>
      </c>
      <c r="C313" s="1">
        <v>16</v>
      </c>
      <c r="D313" s="1">
        <v>1212</v>
      </c>
      <c r="E313" s="1"/>
      <c r="F313" s="1">
        <v>1.14</v>
      </c>
      <c r="G313" s="1"/>
      <c r="I313">
        <f t="shared" si="8"/>
        <v>88</v>
      </c>
      <c r="K313" s="4">
        <f t="shared" si="9"/>
        <v>549.7538794155595</v>
      </c>
    </row>
    <row r="314" spans="1:11" ht="15">
      <c r="A314" s="1" t="s">
        <v>480</v>
      </c>
      <c r="B314" s="1" t="s">
        <v>481</v>
      </c>
      <c r="C314" s="1"/>
      <c r="D314" s="1"/>
      <c r="E314" s="1"/>
      <c r="F314" s="1"/>
      <c r="G314" s="1"/>
      <c r="I314" t="str">
        <f t="shared" si="8"/>
        <v> </v>
      </c>
      <c r="K314" s="4">
        <f t="shared" si="9"/>
        <v>0</v>
      </c>
    </row>
    <row r="315" spans="1:11" ht="15">
      <c r="A315" s="1" t="s">
        <v>482</v>
      </c>
      <c r="B315" s="1" t="s">
        <v>483</v>
      </c>
      <c r="C315" s="1"/>
      <c r="D315" s="1"/>
      <c r="E315" s="1"/>
      <c r="F315" s="1"/>
      <c r="G315" s="1"/>
      <c r="I315" t="str">
        <f t="shared" si="8"/>
        <v> </v>
      </c>
      <c r="K315" s="4">
        <f t="shared" si="9"/>
        <v>0</v>
      </c>
    </row>
    <row r="316" spans="1:11" ht="15">
      <c r="A316" s="1" t="s">
        <v>484</v>
      </c>
      <c r="B316" s="1" t="s">
        <v>485</v>
      </c>
      <c r="C316" s="1"/>
      <c r="D316" s="1"/>
      <c r="E316" s="1"/>
      <c r="F316" s="1"/>
      <c r="G316" s="1"/>
      <c r="I316" t="str">
        <f t="shared" si="8"/>
        <v> </v>
      </c>
      <c r="K316" s="4">
        <f t="shared" si="9"/>
        <v>0</v>
      </c>
    </row>
    <row r="317" spans="1:11" ht="15">
      <c r="A317" s="1" t="s">
        <v>484</v>
      </c>
      <c r="B317" s="1" t="s">
        <v>486</v>
      </c>
      <c r="C317" s="1"/>
      <c r="D317" s="1"/>
      <c r="E317" s="1"/>
      <c r="F317" s="1"/>
      <c r="G317" s="1"/>
      <c r="I317" t="str">
        <f t="shared" si="8"/>
        <v> </v>
      </c>
      <c r="K317" s="4">
        <f t="shared" si="9"/>
        <v>0</v>
      </c>
    </row>
    <row r="318" spans="1:11" ht="15">
      <c r="A318" s="1" t="s">
        <v>484</v>
      </c>
      <c r="B318" s="1" t="s">
        <v>487</v>
      </c>
      <c r="C318" s="1"/>
      <c r="D318" s="1"/>
      <c r="E318" s="1"/>
      <c r="F318" s="1"/>
      <c r="G318" s="1"/>
      <c r="I318" t="str">
        <f t="shared" si="8"/>
        <v> </v>
      </c>
      <c r="K318" s="4">
        <f t="shared" si="9"/>
        <v>0</v>
      </c>
    </row>
    <row r="319" spans="1:11" ht="15">
      <c r="A319" s="1" t="s">
        <v>488</v>
      </c>
      <c r="B319" s="1" t="s">
        <v>489</v>
      </c>
      <c r="C319" s="1"/>
      <c r="D319" s="1"/>
      <c r="E319" s="1"/>
      <c r="F319" s="1"/>
      <c r="G319" s="1"/>
      <c r="I319" t="str">
        <f t="shared" si="8"/>
        <v> </v>
      </c>
      <c r="K319" s="4">
        <f t="shared" si="9"/>
        <v>0</v>
      </c>
    </row>
    <row r="320" spans="1:11" ht="15">
      <c r="A320" s="1" t="s">
        <v>490</v>
      </c>
      <c r="B320" s="1" t="s">
        <v>491</v>
      </c>
      <c r="C320" s="1">
        <v>15</v>
      </c>
      <c r="D320" s="1">
        <v>752</v>
      </c>
      <c r="E320" s="1" t="s">
        <v>18</v>
      </c>
      <c r="F320" s="1">
        <v>1.019</v>
      </c>
      <c r="G320" s="1" t="s">
        <v>492</v>
      </c>
      <c r="I320">
        <f t="shared" si="8"/>
        <v>98</v>
      </c>
      <c r="K320" s="4">
        <f t="shared" si="9"/>
        <v>341.10141693110626</v>
      </c>
    </row>
    <row r="321" spans="1:11" ht="15">
      <c r="A321" s="1" t="s">
        <v>490</v>
      </c>
      <c r="B321" s="1" t="s">
        <v>493</v>
      </c>
      <c r="C321" s="1">
        <v>15</v>
      </c>
      <c r="D321" s="1">
        <v>752</v>
      </c>
      <c r="E321" s="1" t="s">
        <v>18</v>
      </c>
      <c r="F321" s="1">
        <v>1.019</v>
      </c>
      <c r="G321" s="3">
        <v>40238.665972222225</v>
      </c>
      <c r="I321">
        <f t="shared" si="8"/>
        <v>98</v>
      </c>
      <c r="K321" s="4">
        <f t="shared" si="9"/>
        <v>341.10141693110626</v>
      </c>
    </row>
    <row r="322" spans="1:11" ht="15">
      <c r="A322" s="1" t="s">
        <v>490</v>
      </c>
      <c r="B322" s="1" t="s">
        <v>494</v>
      </c>
      <c r="C322" s="1">
        <v>15</v>
      </c>
      <c r="D322" s="1">
        <v>752</v>
      </c>
      <c r="E322" s="1" t="s">
        <v>18</v>
      </c>
      <c r="F322" s="1">
        <v>1.019</v>
      </c>
      <c r="G322" s="1" t="s">
        <v>495</v>
      </c>
      <c r="I322">
        <f t="shared" si="8"/>
        <v>98</v>
      </c>
      <c r="K322" s="4">
        <f t="shared" si="9"/>
        <v>341.10141693110626</v>
      </c>
    </row>
    <row r="323" spans="1:11" ht="15">
      <c r="A323" s="1" t="s">
        <v>490</v>
      </c>
      <c r="B323" s="1" t="s">
        <v>496</v>
      </c>
      <c r="C323" s="1">
        <v>15</v>
      </c>
      <c r="D323" s="1">
        <v>772</v>
      </c>
      <c r="E323" s="1" t="s">
        <v>18</v>
      </c>
      <c r="F323" s="1">
        <v>0.995</v>
      </c>
      <c r="G323" s="1"/>
      <c r="I323">
        <f aca="true" t="shared" si="10" ref="I323:I386">IF(F323&gt;0,ROUND(1/F323*100,0)," ")</f>
        <v>101</v>
      </c>
      <c r="K323" s="4">
        <f t="shared" si="9"/>
        <v>350.1732631260825</v>
      </c>
    </row>
    <row r="324" spans="1:11" ht="15">
      <c r="A324" s="1" t="s">
        <v>490</v>
      </c>
      <c r="B324" s="1" t="s">
        <v>497</v>
      </c>
      <c r="C324" s="1">
        <v>15</v>
      </c>
      <c r="D324" s="1">
        <v>845</v>
      </c>
      <c r="E324" s="1" t="s">
        <v>59</v>
      </c>
      <c r="F324" s="1">
        <v>0.937</v>
      </c>
      <c r="G324" s="1" t="s">
        <v>498</v>
      </c>
      <c r="I324">
        <f t="shared" si="10"/>
        <v>107</v>
      </c>
      <c r="K324" s="4">
        <f t="shared" si="9"/>
        <v>383.28550173774573</v>
      </c>
    </row>
    <row r="325" spans="1:11" ht="15">
      <c r="A325" s="1" t="s">
        <v>490</v>
      </c>
      <c r="B325" s="1" t="s">
        <v>499</v>
      </c>
      <c r="C325" s="1">
        <v>17</v>
      </c>
      <c r="D325" s="1">
        <v>838</v>
      </c>
      <c r="E325" s="1" t="s">
        <v>59</v>
      </c>
      <c r="F325" s="1">
        <v>0.91</v>
      </c>
      <c r="G325" s="1" t="s">
        <v>498</v>
      </c>
      <c r="I325">
        <f t="shared" si="10"/>
        <v>110</v>
      </c>
      <c r="K325" s="4">
        <f t="shared" si="9"/>
        <v>380.110355569504</v>
      </c>
    </row>
    <row r="326" spans="1:11" ht="15">
      <c r="A326" s="1" t="s">
        <v>490</v>
      </c>
      <c r="B326" s="1" t="s">
        <v>500</v>
      </c>
      <c r="C326" s="1">
        <v>15</v>
      </c>
      <c r="D326" s="1">
        <v>830</v>
      </c>
      <c r="E326" s="1" t="s">
        <v>59</v>
      </c>
      <c r="F326" s="1">
        <v>0.94</v>
      </c>
      <c r="G326" s="1"/>
      <c r="I326">
        <f t="shared" si="10"/>
        <v>106</v>
      </c>
      <c r="K326" s="4">
        <f t="shared" si="9"/>
        <v>376.48161709151356</v>
      </c>
    </row>
    <row r="327" spans="1:11" ht="15">
      <c r="A327" s="1" t="s">
        <v>490</v>
      </c>
      <c r="B327" s="1" t="s">
        <v>501</v>
      </c>
      <c r="C327" s="1">
        <v>15</v>
      </c>
      <c r="D327" s="1">
        <v>780</v>
      </c>
      <c r="E327" s="1" t="s">
        <v>18</v>
      </c>
      <c r="F327" s="1">
        <v>0.95</v>
      </c>
      <c r="G327" s="1" t="s">
        <v>502</v>
      </c>
      <c r="I327">
        <f t="shared" si="10"/>
        <v>105</v>
      </c>
      <c r="K327" s="4">
        <f t="shared" si="9"/>
        <v>353.8020016040729</v>
      </c>
    </row>
    <row r="328" spans="1:11" ht="15">
      <c r="A328" s="1" t="s">
        <v>490</v>
      </c>
      <c r="B328" s="1" t="s">
        <v>503</v>
      </c>
      <c r="C328" s="1">
        <v>15</v>
      </c>
      <c r="D328" s="1">
        <v>780</v>
      </c>
      <c r="E328" s="1" t="s">
        <v>18</v>
      </c>
      <c r="F328" s="1">
        <v>0.95</v>
      </c>
      <c r="G328" s="1" t="s">
        <v>504</v>
      </c>
      <c r="I328">
        <f t="shared" si="10"/>
        <v>105</v>
      </c>
      <c r="K328" s="4">
        <f t="shared" si="9"/>
        <v>353.8020016040729</v>
      </c>
    </row>
    <row r="329" spans="1:11" ht="15">
      <c r="A329" s="1" t="s">
        <v>490</v>
      </c>
      <c r="B329" s="1" t="s">
        <v>505</v>
      </c>
      <c r="C329" s="1">
        <v>15</v>
      </c>
      <c r="D329" s="1">
        <v>820</v>
      </c>
      <c r="E329" s="1" t="s">
        <v>18</v>
      </c>
      <c r="F329" s="1">
        <v>0.942</v>
      </c>
      <c r="G329" s="3">
        <v>40269.85763888889</v>
      </c>
      <c r="I329">
        <f t="shared" si="10"/>
        <v>106</v>
      </c>
      <c r="K329" s="4">
        <f t="shared" si="9"/>
        <v>371.9456939940254</v>
      </c>
    </row>
    <row r="330" spans="1:11" ht="15">
      <c r="A330" s="1" t="s">
        <v>490</v>
      </c>
      <c r="B330" s="1" t="s">
        <v>506</v>
      </c>
      <c r="C330" s="1">
        <v>15</v>
      </c>
      <c r="D330" s="1">
        <v>816</v>
      </c>
      <c r="E330" s="1" t="s">
        <v>59</v>
      </c>
      <c r="F330" s="1">
        <v>0.899</v>
      </c>
      <c r="G330" s="1"/>
      <c r="I330">
        <f t="shared" si="10"/>
        <v>111</v>
      </c>
      <c r="K330" s="4">
        <f t="shared" si="9"/>
        <v>370.1313247550302</v>
      </c>
    </row>
    <row r="331" spans="1:11" ht="15">
      <c r="A331" s="1" t="s">
        <v>490</v>
      </c>
      <c r="B331" s="1" t="s">
        <v>507</v>
      </c>
      <c r="C331" s="1">
        <v>15</v>
      </c>
      <c r="D331" s="1">
        <v>838</v>
      </c>
      <c r="E331" s="1" t="s">
        <v>59</v>
      </c>
      <c r="F331" s="1">
        <v>0.898</v>
      </c>
      <c r="G331" s="1" t="s">
        <v>498</v>
      </c>
      <c r="I331">
        <f t="shared" si="10"/>
        <v>111</v>
      </c>
      <c r="K331" s="4">
        <f t="shared" si="9"/>
        <v>380.110355569504</v>
      </c>
    </row>
    <row r="332" spans="1:11" ht="15">
      <c r="A332" s="1" t="s">
        <v>490</v>
      </c>
      <c r="B332" s="1" t="s">
        <v>508</v>
      </c>
      <c r="C332" s="1">
        <v>17.5</v>
      </c>
      <c r="D332" s="1">
        <v>860</v>
      </c>
      <c r="E332" s="1"/>
      <c r="F332" s="1">
        <v>0.873</v>
      </c>
      <c r="G332" s="1" t="s">
        <v>509</v>
      </c>
      <c r="I332">
        <f t="shared" si="10"/>
        <v>115</v>
      </c>
      <c r="K332" s="4">
        <f t="shared" si="9"/>
        <v>390.08938638397785</v>
      </c>
    </row>
    <row r="333" spans="1:11" ht="15">
      <c r="A333" s="1" t="s">
        <v>490</v>
      </c>
      <c r="B333" s="1" t="s">
        <v>510</v>
      </c>
      <c r="C333" s="1">
        <v>18</v>
      </c>
      <c r="D333" s="1">
        <v>865</v>
      </c>
      <c r="E333" s="1"/>
      <c r="F333" s="1">
        <v>0.86</v>
      </c>
      <c r="G333" s="1" t="s">
        <v>509</v>
      </c>
      <c r="I333">
        <f t="shared" si="10"/>
        <v>116</v>
      </c>
      <c r="K333" s="4">
        <f aca="true" t="shared" si="11" ref="K333:K396">CONVERT(D333,"lbm","kg")</f>
        <v>392.3573479327219</v>
      </c>
    </row>
    <row r="334" spans="1:11" ht="15">
      <c r="A334" s="1" t="s">
        <v>490</v>
      </c>
      <c r="B334" s="1" t="s">
        <v>511</v>
      </c>
      <c r="C334" s="1">
        <v>15</v>
      </c>
      <c r="D334" s="1">
        <v>785</v>
      </c>
      <c r="E334" s="1" t="s">
        <v>49</v>
      </c>
      <c r="F334" s="1">
        <v>0.94</v>
      </c>
      <c r="G334" s="1"/>
      <c r="I334">
        <f t="shared" si="10"/>
        <v>106</v>
      </c>
      <c r="K334" s="4">
        <f t="shared" si="11"/>
        <v>356.069963152817</v>
      </c>
    </row>
    <row r="335" spans="1:11" ht="15">
      <c r="A335" s="1" t="s">
        <v>490</v>
      </c>
      <c r="B335" s="1" t="s">
        <v>512</v>
      </c>
      <c r="C335" s="1">
        <v>15</v>
      </c>
      <c r="D335" s="1">
        <v>820</v>
      </c>
      <c r="E335" s="1" t="s">
        <v>513</v>
      </c>
      <c r="F335" s="1">
        <v>0.925</v>
      </c>
      <c r="G335" s="1" t="s">
        <v>514</v>
      </c>
      <c r="I335">
        <f t="shared" si="10"/>
        <v>108</v>
      </c>
      <c r="K335" s="4">
        <f t="shared" si="11"/>
        <v>371.9456939940254</v>
      </c>
    </row>
    <row r="336" spans="1:11" ht="15">
      <c r="A336" s="1" t="s">
        <v>490</v>
      </c>
      <c r="B336" s="1" t="s">
        <v>515</v>
      </c>
      <c r="C336" s="1">
        <v>18</v>
      </c>
      <c r="D336" s="1">
        <v>840</v>
      </c>
      <c r="E336" s="1" t="s">
        <v>33</v>
      </c>
      <c r="F336" s="1">
        <v>0.88</v>
      </c>
      <c r="G336" s="1" t="s">
        <v>514</v>
      </c>
      <c r="I336">
        <f t="shared" si="10"/>
        <v>114</v>
      </c>
      <c r="K336" s="4">
        <f t="shared" si="11"/>
        <v>381.0175401890017</v>
      </c>
    </row>
    <row r="337" spans="1:11" ht="15">
      <c r="A337" s="1" t="s">
        <v>490</v>
      </c>
      <c r="B337" s="1" t="s">
        <v>516</v>
      </c>
      <c r="C337" s="1">
        <v>15</v>
      </c>
      <c r="D337" s="1">
        <v>1020</v>
      </c>
      <c r="E337" s="1" t="s">
        <v>23</v>
      </c>
      <c r="F337" s="1"/>
      <c r="G337" s="1" t="s">
        <v>514</v>
      </c>
      <c r="I337" t="str">
        <f t="shared" si="10"/>
        <v> </v>
      </c>
      <c r="K337" s="4">
        <f t="shared" si="11"/>
        <v>462.66415594378776</v>
      </c>
    </row>
    <row r="338" spans="1:11" ht="15">
      <c r="A338" s="1" t="s">
        <v>490</v>
      </c>
      <c r="B338" s="1" t="s">
        <v>517</v>
      </c>
      <c r="C338" s="1">
        <v>18</v>
      </c>
      <c r="D338" s="1">
        <v>1030</v>
      </c>
      <c r="E338" s="1" t="s">
        <v>23</v>
      </c>
      <c r="F338" s="1"/>
      <c r="G338" s="1" t="s">
        <v>518</v>
      </c>
      <c r="I338" t="str">
        <f t="shared" si="10"/>
        <v> </v>
      </c>
      <c r="K338" s="4">
        <f t="shared" si="11"/>
        <v>467.20007904127584</v>
      </c>
    </row>
    <row r="339" spans="1:11" ht="15">
      <c r="A339" s="1" t="s">
        <v>519</v>
      </c>
      <c r="B339" s="1" t="s">
        <v>520</v>
      </c>
      <c r="C339" s="1"/>
      <c r="D339" s="1"/>
      <c r="E339" s="1"/>
      <c r="F339" s="1"/>
      <c r="G339" s="1"/>
      <c r="I339" t="str">
        <f t="shared" si="10"/>
        <v> </v>
      </c>
      <c r="K339" s="4">
        <f t="shared" si="11"/>
        <v>0</v>
      </c>
    </row>
    <row r="340" spans="1:11" ht="15">
      <c r="A340" s="1" t="s">
        <v>519</v>
      </c>
      <c r="B340" s="1" t="s">
        <v>521</v>
      </c>
      <c r="C340" s="1"/>
      <c r="D340" s="1"/>
      <c r="E340" s="1"/>
      <c r="F340" s="1"/>
      <c r="G340" s="1"/>
      <c r="I340" t="str">
        <f t="shared" si="10"/>
        <v> </v>
      </c>
      <c r="K340" s="4">
        <f t="shared" si="11"/>
        <v>0</v>
      </c>
    </row>
    <row r="341" spans="1:11" ht="15">
      <c r="A341" s="1" t="s">
        <v>519</v>
      </c>
      <c r="B341" s="1" t="s">
        <v>522</v>
      </c>
      <c r="C341" s="1"/>
      <c r="D341" s="1"/>
      <c r="E341" s="1"/>
      <c r="F341" s="1"/>
      <c r="G341" s="1"/>
      <c r="I341" t="str">
        <f t="shared" si="10"/>
        <v> </v>
      </c>
      <c r="K341" s="4">
        <f t="shared" si="11"/>
        <v>0</v>
      </c>
    </row>
    <row r="342" spans="1:11" ht="15">
      <c r="A342" s="1" t="s">
        <v>523</v>
      </c>
      <c r="B342" s="1" t="s">
        <v>524</v>
      </c>
      <c r="C342" s="1">
        <v>12.7</v>
      </c>
      <c r="D342" s="1">
        <v>645</v>
      </c>
      <c r="E342" s="1"/>
      <c r="F342" s="1">
        <v>1.6</v>
      </c>
      <c r="G342" s="1"/>
      <c r="I342">
        <f t="shared" si="10"/>
        <v>63</v>
      </c>
      <c r="K342" s="4">
        <f t="shared" si="11"/>
        <v>292.5670397879834</v>
      </c>
    </row>
    <row r="343" spans="1:11" ht="15">
      <c r="A343" s="1" t="s">
        <v>525</v>
      </c>
      <c r="B343" s="1" t="s">
        <v>526</v>
      </c>
      <c r="C343" s="1"/>
      <c r="D343" s="1"/>
      <c r="E343" s="1"/>
      <c r="F343" s="1"/>
      <c r="G343" s="1"/>
      <c r="I343" t="str">
        <f t="shared" si="10"/>
        <v> </v>
      </c>
      <c r="K343" s="4">
        <f t="shared" si="11"/>
        <v>0</v>
      </c>
    </row>
    <row r="344" spans="1:11" ht="15">
      <c r="A344" s="1" t="s">
        <v>527</v>
      </c>
      <c r="B344" s="1" t="s">
        <v>528</v>
      </c>
      <c r="C344" s="1">
        <v>16.6</v>
      </c>
      <c r="D344" s="1">
        <v>1025</v>
      </c>
      <c r="E344" s="1"/>
      <c r="F344" s="1">
        <v>1.44</v>
      </c>
      <c r="G344" s="1"/>
      <c r="I344">
        <f t="shared" si="10"/>
        <v>69</v>
      </c>
      <c r="K344" s="4">
        <f t="shared" si="11"/>
        <v>464.9321174925318</v>
      </c>
    </row>
    <row r="345" spans="1:11" ht="15">
      <c r="A345" s="1" t="s">
        <v>527</v>
      </c>
      <c r="B345" s="1" t="s">
        <v>529</v>
      </c>
      <c r="C345" s="1">
        <v>15</v>
      </c>
      <c r="D345" s="1">
        <v>592</v>
      </c>
      <c r="E345" s="1" t="s">
        <v>27</v>
      </c>
      <c r="F345" s="1">
        <v>1.398</v>
      </c>
      <c r="G345" s="1"/>
      <c r="I345">
        <f t="shared" si="10"/>
        <v>72</v>
      </c>
      <c r="K345" s="4">
        <f t="shared" si="11"/>
        <v>268.5266473712964</v>
      </c>
    </row>
    <row r="346" spans="1:11" ht="15">
      <c r="A346" s="1" t="s">
        <v>527</v>
      </c>
      <c r="B346" s="1" t="s">
        <v>530</v>
      </c>
      <c r="C346" s="1">
        <v>14.1</v>
      </c>
      <c r="D346" s="1">
        <v>761</v>
      </c>
      <c r="E346" s="1" t="s">
        <v>23</v>
      </c>
      <c r="F346" s="1">
        <v>1.613</v>
      </c>
      <c r="G346" s="1"/>
      <c r="I346">
        <f t="shared" si="10"/>
        <v>62</v>
      </c>
      <c r="K346" s="4">
        <f t="shared" si="11"/>
        <v>345.18374771884555</v>
      </c>
    </row>
    <row r="347" spans="1:11" ht="15">
      <c r="A347" s="1" t="s">
        <v>527</v>
      </c>
      <c r="B347" s="1" t="s">
        <v>531</v>
      </c>
      <c r="C347" s="1">
        <v>15.3</v>
      </c>
      <c r="D347" s="1">
        <v>1170</v>
      </c>
      <c r="E347" s="1" t="s">
        <v>23</v>
      </c>
      <c r="F347" s="1">
        <v>1.55</v>
      </c>
      <c r="G347" s="1"/>
      <c r="I347">
        <f t="shared" si="10"/>
        <v>65</v>
      </c>
      <c r="K347" s="4">
        <f t="shared" si="11"/>
        <v>530.7030024061094</v>
      </c>
    </row>
    <row r="348" spans="1:11" ht="15">
      <c r="A348" s="1" t="s">
        <v>527</v>
      </c>
      <c r="B348" s="1" t="s">
        <v>532</v>
      </c>
      <c r="C348" s="1">
        <v>15.3</v>
      </c>
      <c r="D348" s="1">
        <v>1345</v>
      </c>
      <c r="E348" s="1" t="s">
        <v>74</v>
      </c>
      <c r="F348" s="1">
        <v>1.5</v>
      </c>
      <c r="G348" s="1"/>
      <c r="I348">
        <f t="shared" si="10"/>
        <v>67</v>
      </c>
      <c r="K348" s="4">
        <f t="shared" si="11"/>
        <v>610.0816566121514</v>
      </c>
    </row>
    <row r="349" spans="1:11" ht="15">
      <c r="A349" s="1" t="s">
        <v>527</v>
      </c>
      <c r="B349" s="1" t="s">
        <v>533</v>
      </c>
      <c r="C349" s="1">
        <v>15</v>
      </c>
      <c r="D349" s="1">
        <v>684</v>
      </c>
      <c r="E349" s="1" t="s">
        <v>27</v>
      </c>
      <c r="F349" s="1">
        <v>1.37</v>
      </c>
      <c r="G349" s="1"/>
      <c r="I349">
        <f t="shared" si="10"/>
        <v>73</v>
      </c>
      <c r="K349" s="4">
        <f t="shared" si="11"/>
        <v>310.25713986818704</v>
      </c>
    </row>
    <row r="350" spans="1:11" ht="15">
      <c r="A350" s="1" t="s">
        <v>527</v>
      </c>
      <c r="B350" s="1" t="s">
        <v>534</v>
      </c>
      <c r="C350" s="1">
        <v>15</v>
      </c>
      <c r="D350" s="1">
        <v>706</v>
      </c>
      <c r="E350" s="1" t="s">
        <v>27</v>
      </c>
      <c r="F350" s="1">
        <v>1.16</v>
      </c>
      <c r="G350" s="1"/>
      <c r="I350">
        <f t="shared" si="10"/>
        <v>86</v>
      </c>
      <c r="K350" s="4">
        <f t="shared" si="11"/>
        <v>320.23617068266094</v>
      </c>
    </row>
    <row r="351" spans="1:11" ht="15">
      <c r="A351" s="1" t="s">
        <v>527</v>
      </c>
      <c r="B351" s="1" t="s">
        <v>535</v>
      </c>
      <c r="C351" s="1">
        <v>15</v>
      </c>
      <c r="D351" s="1">
        <v>816</v>
      </c>
      <c r="E351" s="1" t="s">
        <v>23</v>
      </c>
      <c r="F351" s="1">
        <v>1.24</v>
      </c>
      <c r="G351" s="1"/>
      <c r="I351">
        <f t="shared" si="10"/>
        <v>81</v>
      </c>
      <c r="K351" s="4">
        <f t="shared" si="11"/>
        <v>370.1313247550302</v>
      </c>
    </row>
    <row r="352" spans="1:11" ht="15">
      <c r="A352" s="1" t="s">
        <v>527</v>
      </c>
      <c r="B352" s="1" t="s">
        <v>536</v>
      </c>
      <c r="C352" s="1">
        <v>16.3</v>
      </c>
      <c r="D352" s="1">
        <v>1344</v>
      </c>
      <c r="E352" s="1" t="s">
        <v>23</v>
      </c>
      <c r="F352" s="1">
        <v>1.673</v>
      </c>
      <c r="G352" s="1"/>
      <c r="I352">
        <f t="shared" si="10"/>
        <v>60</v>
      </c>
      <c r="K352" s="4">
        <f t="shared" si="11"/>
        <v>609.6280643024027</v>
      </c>
    </row>
    <row r="353" spans="1:11" ht="15">
      <c r="A353" s="1" t="s">
        <v>527</v>
      </c>
      <c r="B353" s="1" t="s">
        <v>537</v>
      </c>
      <c r="C353" s="1">
        <v>15.8</v>
      </c>
      <c r="D353" s="1">
        <v>1190</v>
      </c>
      <c r="E353" s="1"/>
      <c r="F353" s="1">
        <v>1.11</v>
      </c>
      <c r="G353" s="1" t="s">
        <v>538</v>
      </c>
      <c r="I353">
        <f t="shared" si="10"/>
        <v>90</v>
      </c>
      <c r="K353" s="4">
        <f t="shared" si="11"/>
        <v>539.7748486010856</v>
      </c>
    </row>
    <row r="354" spans="1:11" ht="15">
      <c r="A354" s="1" t="s">
        <v>527</v>
      </c>
      <c r="B354" s="1" t="s">
        <v>539</v>
      </c>
      <c r="C354" s="1">
        <v>17</v>
      </c>
      <c r="D354" s="1">
        <v>805</v>
      </c>
      <c r="E354" s="1"/>
      <c r="F354" s="1">
        <v>1.233</v>
      </c>
      <c r="G354" s="1" t="s">
        <v>502</v>
      </c>
      <c r="I354">
        <f t="shared" si="10"/>
        <v>81</v>
      </c>
      <c r="K354" s="4">
        <f t="shared" si="11"/>
        <v>365.14180934779324</v>
      </c>
    </row>
    <row r="355" spans="1:11" ht="15">
      <c r="A355" s="1" t="s">
        <v>527</v>
      </c>
      <c r="B355" s="1" t="s">
        <v>540</v>
      </c>
      <c r="C355" s="1">
        <v>17</v>
      </c>
      <c r="D355" s="1">
        <v>805</v>
      </c>
      <c r="E355" s="1"/>
      <c r="F355" s="1">
        <v>1.233</v>
      </c>
      <c r="G355" s="1" t="s">
        <v>541</v>
      </c>
      <c r="I355">
        <f t="shared" si="10"/>
        <v>81</v>
      </c>
      <c r="K355" s="4">
        <f t="shared" si="11"/>
        <v>365.14180934779324</v>
      </c>
    </row>
    <row r="356" spans="1:11" ht="15">
      <c r="A356" s="1" t="s">
        <v>527</v>
      </c>
      <c r="B356" s="1" t="s">
        <v>542</v>
      </c>
      <c r="C356" s="1">
        <v>17</v>
      </c>
      <c r="D356" s="1">
        <v>805</v>
      </c>
      <c r="E356" s="1"/>
      <c r="F356" s="1">
        <v>1.233</v>
      </c>
      <c r="G356" s="1" t="s">
        <v>543</v>
      </c>
      <c r="I356">
        <f t="shared" si="10"/>
        <v>81</v>
      </c>
      <c r="K356" s="4">
        <f t="shared" si="11"/>
        <v>365.14180934779324</v>
      </c>
    </row>
    <row r="357" spans="1:11" ht="15">
      <c r="A357" s="1" t="s">
        <v>544</v>
      </c>
      <c r="B357" s="1" t="s">
        <v>545</v>
      </c>
      <c r="C357" s="1">
        <v>20</v>
      </c>
      <c r="D357" s="1">
        <v>1365</v>
      </c>
      <c r="E357" s="1" t="s">
        <v>33</v>
      </c>
      <c r="F357" s="1">
        <v>0.855</v>
      </c>
      <c r="G357" s="3">
        <v>40422.461805555555</v>
      </c>
      <c r="I357">
        <f t="shared" si="10"/>
        <v>117</v>
      </c>
      <c r="K357" s="4">
        <f t="shared" si="11"/>
        <v>619.1535028071277</v>
      </c>
    </row>
    <row r="358" spans="1:11" ht="15">
      <c r="A358" s="1" t="s">
        <v>544</v>
      </c>
      <c r="B358" s="1" t="s">
        <v>546</v>
      </c>
      <c r="C358" s="1">
        <v>20</v>
      </c>
      <c r="D358" s="1">
        <v>1365</v>
      </c>
      <c r="E358" s="1" t="s">
        <v>176</v>
      </c>
      <c r="F358" s="1">
        <v>0.855</v>
      </c>
      <c r="G358" s="1" t="s">
        <v>547</v>
      </c>
      <c r="I358">
        <f t="shared" si="10"/>
        <v>117</v>
      </c>
      <c r="K358" s="4">
        <f t="shared" si="11"/>
        <v>619.1535028071277</v>
      </c>
    </row>
    <row r="359" spans="1:11" ht="15">
      <c r="A359" s="1" t="s">
        <v>544</v>
      </c>
      <c r="B359" s="1" t="s">
        <v>548</v>
      </c>
      <c r="C359" s="1">
        <v>15</v>
      </c>
      <c r="D359" s="1">
        <v>800</v>
      </c>
      <c r="E359" s="1" t="s">
        <v>549</v>
      </c>
      <c r="F359" s="1">
        <v>1.115</v>
      </c>
      <c r="G359" s="1"/>
      <c r="I359">
        <f t="shared" si="10"/>
        <v>90</v>
      </c>
      <c r="K359" s="4">
        <f t="shared" si="11"/>
        <v>362.8738477990492</v>
      </c>
    </row>
    <row r="360" spans="1:11" ht="15">
      <c r="A360" s="1" t="s">
        <v>544</v>
      </c>
      <c r="B360" s="1" t="s">
        <v>550</v>
      </c>
      <c r="C360" s="1">
        <v>17</v>
      </c>
      <c r="D360" s="1">
        <v>816</v>
      </c>
      <c r="E360" s="1" t="s">
        <v>551</v>
      </c>
      <c r="F360" s="1">
        <v>1.03</v>
      </c>
      <c r="G360" s="1"/>
      <c r="I360">
        <f t="shared" si="10"/>
        <v>97</v>
      </c>
      <c r="K360" s="4">
        <f t="shared" si="11"/>
        <v>370.1313247550302</v>
      </c>
    </row>
    <row r="361" spans="1:11" ht="15">
      <c r="A361" s="1" t="s">
        <v>544</v>
      </c>
      <c r="B361" s="1" t="s">
        <v>552</v>
      </c>
      <c r="C361" s="1">
        <v>17.7</v>
      </c>
      <c r="D361" s="1">
        <v>838</v>
      </c>
      <c r="E361" s="1" t="s">
        <v>59</v>
      </c>
      <c r="F361" s="1">
        <v>0.98</v>
      </c>
      <c r="G361" s="1" t="s">
        <v>547</v>
      </c>
      <c r="I361">
        <f t="shared" si="10"/>
        <v>102</v>
      </c>
      <c r="K361" s="4">
        <f t="shared" si="11"/>
        <v>380.110355569504</v>
      </c>
    </row>
    <row r="362" spans="1:11" ht="15">
      <c r="A362" s="1" t="s">
        <v>544</v>
      </c>
      <c r="B362" s="1" t="s">
        <v>553</v>
      </c>
      <c r="C362" s="1">
        <v>18.3</v>
      </c>
      <c r="D362" s="1">
        <v>832</v>
      </c>
      <c r="E362" s="1" t="s">
        <v>59</v>
      </c>
      <c r="F362" s="1">
        <v>0.98</v>
      </c>
      <c r="G362" s="1" t="s">
        <v>554</v>
      </c>
      <c r="I362">
        <f t="shared" si="10"/>
        <v>102</v>
      </c>
      <c r="K362" s="4">
        <f t="shared" si="11"/>
        <v>377.3888017110112</v>
      </c>
    </row>
    <row r="363" spans="1:11" ht="15">
      <c r="A363" s="1" t="s">
        <v>544</v>
      </c>
      <c r="B363" s="1" t="s">
        <v>555</v>
      </c>
      <c r="C363" s="1">
        <v>15</v>
      </c>
      <c r="D363" s="1">
        <v>780</v>
      </c>
      <c r="E363" s="1" t="s">
        <v>27</v>
      </c>
      <c r="F363" s="1">
        <v>0.925</v>
      </c>
      <c r="G363" s="3">
        <v>40123.8</v>
      </c>
      <c r="I363">
        <f t="shared" si="10"/>
        <v>108</v>
      </c>
      <c r="K363" s="4">
        <f t="shared" si="11"/>
        <v>353.8020016040729</v>
      </c>
    </row>
    <row r="364" spans="1:11" ht="15">
      <c r="A364" s="1" t="s">
        <v>544</v>
      </c>
      <c r="B364" s="1" t="s">
        <v>555</v>
      </c>
      <c r="C364" s="1">
        <v>15</v>
      </c>
      <c r="D364" s="1">
        <v>790</v>
      </c>
      <c r="E364" s="1" t="s">
        <v>513</v>
      </c>
      <c r="F364" s="1">
        <v>0.916</v>
      </c>
      <c r="G364" s="1" t="s">
        <v>556</v>
      </c>
      <c r="I364">
        <f t="shared" si="10"/>
        <v>109</v>
      </c>
      <c r="K364" s="4">
        <f t="shared" si="11"/>
        <v>358.33792470156106</v>
      </c>
    </row>
    <row r="365" spans="1:11" ht="15">
      <c r="A365" s="1" t="s">
        <v>544</v>
      </c>
      <c r="B365" s="1" t="s">
        <v>557</v>
      </c>
      <c r="C365" s="1">
        <v>15</v>
      </c>
      <c r="D365" s="1">
        <v>790</v>
      </c>
      <c r="E365" s="1" t="s">
        <v>27</v>
      </c>
      <c r="F365" s="1">
        <v>0.926</v>
      </c>
      <c r="G365" s="3">
        <v>40123.8</v>
      </c>
      <c r="I365">
        <f t="shared" si="10"/>
        <v>108</v>
      </c>
      <c r="K365" s="4">
        <f t="shared" si="11"/>
        <v>358.33792470156106</v>
      </c>
    </row>
    <row r="366" spans="1:11" ht="15">
      <c r="A366" s="1" t="s">
        <v>544</v>
      </c>
      <c r="B366" s="1" t="s">
        <v>557</v>
      </c>
      <c r="C366" s="1">
        <v>15</v>
      </c>
      <c r="D366" s="1">
        <v>800</v>
      </c>
      <c r="E366" s="1" t="s">
        <v>513</v>
      </c>
      <c r="F366" s="1">
        <v>0.917</v>
      </c>
      <c r="G366" s="1" t="s">
        <v>558</v>
      </c>
      <c r="I366">
        <f t="shared" si="10"/>
        <v>109</v>
      </c>
      <c r="K366" s="4">
        <f t="shared" si="11"/>
        <v>362.8738477990492</v>
      </c>
    </row>
    <row r="367" spans="1:11" ht="15">
      <c r="A367" s="1" t="s">
        <v>544</v>
      </c>
      <c r="B367" s="1" t="s">
        <v>559</v>
      </c>
      <c r="C367" s="1">
        <v>15</v>
      </c>
      <c r="D367" s="1">
        <v>836</v>
      </c>
      <c r="E367" s="1" t="s">
        <v>513</v>
      </c>
      <c r="F367" s="1">
        <v>0.91</v>
      </c>
      <c r="G367" s="1" t="s">
        <v>560</v>
      </c>
      <c r="I367">
        <f t="shared" si="10"/>
        <v>110</v>
      </c>
      <c r="K367" s="4">
        <f t="shared" si="11"/>
        <v>379.2031709500064</v>
      </c>
    </row>
    <row r="368" spans="1:13" ht="15">
      <c r="A368" s="1" t="s">
        <v>544</v>
      </c>
      <c r="B368" s="1" t="s">
        <v>561</v>
      </c>
      <c r="C368" s="1">
        <v>18</v>
      </c>
      <c r="D368" s="1">
        <v>858</v>
      </c>
      <c r="E368" s="1" t="s">
        <v>33</v>
      </c>
      <c r="F368" s="1">
        <v>0.88</v>
      </c>
      <c r="G368" s="1" t="s">
        <v>560</v>
      </c>
      <c r="I368">
        <f t="shared" si="10"/>
        <v>114</v>
      </c>
      <c r="K368" s="4">
        <f t="shared" si="11"/>
        <v>389.1822017644802</v>
      </c>
      <c r="M368">
        <f>D368-250</f>
        <v>608</v>
      </c>
    </row>
    <row r="369" spans="1:11" ht="15">
      <c r="A369" s="1" t="s">
        <v>544</v>
      </c>
      <c r="B369" s="1" t="s">
        <v>562</v>
      </c>
      <c r="C369" s="1">
        <v>15</v>
      </c>
      <c r="D369" s="1">
        <v>836</v>
      </c>
      <c r="E369" s="1" t="s">
        <v>176</v>
      </c>
      <c r="F369" s="1">
        <v>0.91</v>
      </c>
      <c r="G369" s="1" t="s">
        <v>563</v>
      </c>
      <c r="I369">
        <f t="shared" si="10"/>
        <v>110</v>
      </c>
      <c r="K369" s="4">
        <f t="shared" si="11"/>
        <v>379.2031709500064</v>
      </c>
    </row>
    <row r="370" spans="1:11" ht="15">
      <c r="A370" s="1" t="s">
        <v>544</v>
      </c>
      <c r="B370" s="1" t="s">
        <v>564</v>
      </c>
      <c r="C370" s="1">
        <v>18</v>
      </c>
      <c r="D370" s="1">
        <v>858</v>
      </c>
      <c r="E370" s="1" t="s">
        <v>176</v>
      </c>
      <c r="F370" s="1">
        <v>0.88</v>
      </c>
      <c r="G370" s="1" t="s">
        <v>565</v>
      </c>
      <c r="I370">
        <f t="shared" si="10"/>
        <v>114</v>
      </c>
      <c r="K370" s="4">
        <f t="shared" si="11"/>
        <v>389.1822017644802</v>
      </c>
    </row>
    <row r="371" spans="1:11" ht="15">
      <c r="A371" s="1" t="s">
        <v>544</v>
      </c>
      <c r="B371" s="1" t="s">
        <v>566</v>
      </c>
      <c r="C371" s="1">
        <v>15</v>
      </c>
      <c r="D371" s="1">
        <v>760</v>
      </c>
      <c r="E371" s="1" t="s">
        <v>18</v>
      </c>
      <c r="F371" s="1">
        <v>0.939</v>
      </c>
      <c r="G371" s="3">
        <v>40123.8</v>
      </c>
      <c r="I371">
        <f t="shared" si="10"/>
        <v>106</v>
      </c>
      <c r="K371" s="4">
        <f t="shared" si="11"/>
        <v>344.73015540909677</v>
      </c>
    </row>
    <row r="372" spans="1:11" ht="15">
      <c r="A372" s="1" t="s">
        <v>544</v>
      </c>
      <c r="B372" s="1" t="s">
        <v>567</v>
      </c>
      <c r="C372" s="1">
        <v>15</v>
      </c>
      <c r="D372" s="1">
        <v>790</v>
      </c>
      <c r="E372" s="1" t="s">
        <v>18</v>
      </c>
      <c r="F372" s="1">
        <v>0.939</v>
      </c>
      <c r="G372" s="3">
        <v>40123.799305555556</v>
      </c>
      <c r="I372">
        <f t="shared" si="10"/>
        <v>106</v>
      </c>
      <c r="K372" s="4">
        <f t="shared" si="11"/>
        <v>358.33792470156106</v>
      </c>
    </row>
    <row r="373" spans="1:11" ht="15">
      <c r="A373" s="1" t="s">
        <v>544</v>
      </c>
      <c r="B373" s="1" t="s">
        <v>568</v>
      </c>
      <c r="C373" s="1">
        <v>15</v>
      </c>
      <c r="D373" s="1">
        <v>790</v>
      </c>
      <c r="E373" s="1" t="s">
        <v>569</v>
      </c>
      <c r="F373" s="1">
        <v>0.939</v>
      </c>
      <c r="G373" s="1" t="s">
        <v>570</v>
      </c>
      <c r="I373">
        <f t="shared" si="10"/>
        <v>106</v>
      </c>
      <c r="K373" s="4">
        <f t="shared" si="11"/>
        <v>358.33792470156106</v>
      </c>
    </row>
    <row r="374" spans="1:11" ht="15">
      <c r="A374" s="1" t="s">
        <v>544</v>
      </c>
      <c r="B374" s="1" t="s">
        <v>571</v>
      </c>
      <c r="C374" s="1">
        <v>15</v>
      </c>
      <c r="D374" s="1">
        <v>790</v>
      </c>
      <c r="E374" s="1" t="s">
        <v>569</v>
      </c>
      <c r="F374" s="1">
        <v>0.939</v>
      </c>
      <c r="G374" s="1" t="s">
        <v>572</v>
      </c>
      <c r="I374">
        <f t="shared" si="10"/>
        <v>106</v>
      </c>
      <c r="K374" s="4">
        <f t="shared" si="11"/>
        <v>358.33792470156106</v>
      </c>
    </row>
    <row r="375" spans="1:11" ht="15">
      <c r="A375" s="1" t="s">
        <v>544</v>
      </c>
      <c r="B375" s="1" t="s">
        <v>573</v>
      </c>
      <c r="C375" s="1">
        <v>15</v>
      </c>
      <c r="D375" s="1">
        <v>790</v>
      </c>
      <c r="E375" s="1" t="s">
        <v>18</v>
      </c>
      <c r="F375" s="1">
        <v>0.939</v>
      </c>
      <c r="G375" s="3">
        <v>40123.8</v>
      </c>
      <c r="I375">
        <f t="shared" si="10"/>
        <v>106</v>
      </c>
      <c r="K375" s="4">
        <f t="shared" si="11"/>
        <v>358.33792470156106</v>
      </c>
    </row>
    <row r="376" spans="1:11" ht="15">
      <c r="A376" s="1" t="s">
        <v>544</v>
      </c>
      <c r="B376" s="1" t="s">
        <v>574</v>
      </c>
      <c r="C376" s="1">
        <v>20</v>
      </c>
      <c r="D376" s="1">
        <v>1330</v>
      </c>
      <c r="E376" s="1"/>
      <c r="F376" s="1">
        <v>0.894</v>
      </c>
      <c r="G376" s="1" t="s">
        <v>575</v>
      </c>
      <c r="I376">
        <f t="shared" si="10"/>
        <v>112</v>
      </c>
      <c r="K376" s="4">
        <f t="shared" si="11"/>
        <v>603.2777719659193</v>
      </c>
    </row>
    <row r="377" spans="1:11" ht="15">
      <c r="A377" s="1" t="s">
        <v>544</v>
      </c>
      <c r="B377" s="1" t="s">
        <v>576</v>
      </c>
      <c r="C377" s="1">
        <v>20</v>
      </c>
      <c r="D377" s="1">
        <v>1330</v>
      </c>
      <c r="E377" s="1" t="s">
        <v>23</v>
      </c>
      <c r="F377" s="1">
        <v>0.894</v>
      </c>
      <c r="G377" s="1" t="s">
        <v>577</v>
      </c>
      <c r="I377">
        <f t="shared" si="10"/>
        <v>112</v>
      </c>
      <c r="K377" s="4">
        <f t="shared" si="11"/>
        <v>603.2777719659193</v>
      </c>
    </row>
    <row r="378" spans="1:11" ht="15">
      <c r="A378" s="1" t="s">
        <v>544</v>
      </c>
      <c r="B378" s="1" t="s">
        <v>578</v>
      </c>
      <c r="C378" s="1"/>
      <c r="D378" s="1"/>
      <c r="E378" s="1"/>
      <c r="F378" s="1"/>
      <c r="G378" s="3">
        <v>40123.86111111111</v>
      </c>
      <c r="I378" t="str">
        <f t="shared" si="10"/>
        <v> </v>
      </c>
      <c r="K378" s="4">
        <f t="shared" si="11"/>
        <v>0</v>
      </c>
    </row>
    <row r="379" spans="1:11" ht="15">
      <c r="A379" s="1" t="s">
        <v>544</v>
      </c>
      <c r="B379" s="1" t="s">
        <v>579</v>
      </c>
      <c r="C379" s="1">
        <v>18.2</v>
      </c>
      <c r="D379" s="1">
        <v>1330</v>
      </c>
      <c r="E379" s="1" t="s">
        <v>173</v>
      </c>
      <c r="F379" s="1">
        <v>0.917</v>
      </c>
      <c r="G379" s="3">
        <v>40123.861805555556</v>
      </c>
      <c r="I379">
        <f t="shared" si="10"/>
        <v>109</v>
      </c>
      <c r="K379" s="4">
        <f t="shared" si="11"/>
        <v>603.2777719659193</v>
      </c>
    </row>
    <row r="380" spans="1:11" ht="15">
      <c r="A380" s="1" t="s">
        <v>544</v>
      </c>
      <c r="B380" s="1" t="s">
        <v>580</v>
      </c>
      <c r="C380" s="1">
        <v>20</v>
      </c>
      <c r="D380" s="1">
        <v>1384</v>
      </c>
      <c r="E380" s="1" t="s">
        <v>59</v>
      </c>
      <c r="F380" s="1">
        <v>0.896</v>
      </c>
      <c r="G380" s="3">
        <v>40123.861805555556</v>
      </c>
      <c r="I380">
        <f t="shared" si="10"/>
        <v>112</v>
      </c>
      <c r="K380" s="4">
        <f t="shared" si="11"/>
        <v>627.771756692355</v>
      </c>
    </row>
    <row r="381" spans="1:11" ht="15">
      <c r="A381" s="1" t="s">
        <v>544</v>
      </c>
      <c r="B381" s="1" t="s">
        <v>581</v>
      </c>
      <c r="C381" s="1">
        <v>20</v>
      </c>
      <c r="D381" s="1">
        <v>1384</v>
      </c>
      <c r="E381" s="1" t="s">
        <v>23</v>
      </c>
      <c r="F381" s="1">
        <v>0.896</v>
      </c>
      <c r="G381" s="1" t="s">
        <v>582</v>
      </c>
      <c r="I381">
        <f t="shared" si="10"/>
        <v>112</v>
      </c>
      <c r="K381" s="4">
        <f t="shared" si="11"/>
        <v>627.771756692355</v>
      </c>
    </row>
    <row r="382" spans="1:11" ht="15">
      <c r="A382" s="1" t="s">
        <v>544</v>
      </c>
      <c r="B382" s="1" t="s">
        <v>583</v>
      </c>
      <c r="C382" s="1">
        <v>20</v>
      </c>
      <c r="D382" s="1">
        <v>1384</v>
      </c>
      <c r="E382" s="1" t="s">
        <v>23</v>
      </c>
      <c r="F382" s="1">
        <v>0.896</v>
      </c>
      <c r="G382" s="1" t="s">
        <v>584</v>
      </c>
      <c r="I382">
        <f t="shared" si="10"/>
        <v>112</v>
      </c>
      <c r="K382" s="4">
        <f t="shared" si="11"/>
        <v>627.771756692355</v>
      </c>
    </row>
    <row r="383" spans="1:11" ht="15">
      <c r="A383" s="1" t="s">
        <v>544</v>
      </c>
      <c r="B383" s="1" t="s">
        <v>585</v>
      </c>
      <c r="C383" s="1"/>
      <c r="D383" s="1"/>
      <c r="E383" s="1"/>
      <c r="F383" s="1"/>
      <c r="G383" s="1"/>
      <c r="I383" t="str">
        <f t="shared" si="10"/>
        <v> </v>
      </c>
      <c r="K383" s="4">
        <f t="shared" si="11"/>
        <v>0</v>
      </c>
    </row>
    <row r="384" spans="1:11" ht="15">
      <c r="A384" s="1" t="s">
        <v>544</v>
      </c>
      <c r="B384" s="1" t="s">
        <v>586</v>
      </c>
      <c r="C384" s="1">
        <v>15</v>
      </c>
      <c r="D384" s="1">
        <v>780</v>
      </c>
      <c r="E384" s="1" t="s">
        <v>59</v>
      </c>
      <c r="F384" s="1">
        <v>0.94</v>
      </c>
      <c r="G384" s="1" t="s">
        <v>587</v>
      </c>
      <c r="I384">
        <f t="shared" si="10"/>
        <v>106</v>
      </c>
      <c r="K384" s="4">
        <f t="shared" si="11"/>
        <v>353.8020016040729</v>
      </c>
    </row>
    <row r="385" spans="1:11" ht="15">
      <c r="A385" s="1" t="s">
        <v>544</v>
      </c>
      <c r="B385" s="1" t="s">
        <v>588</v>
      </c>
      <c r="C385" s="1">
        <v>15</v>
      </c>
      <c r="D385" s="1">
        <v>780</v>
      </c>
      <c r="E385" s="1" t="s">
        <v>59</v>
      </c>
      <c r="F385" s="1">
        <v>0.94</v>
      </c>
      <c r="G385" s="1" t="s">
        <v>589</v>
      </c>
      <c r="I385">
        <f t="shared" si="10"/>
        <v>106</v>
      </c>
      <c r="K385" s="4">
        <f t="shared" si="11"/>
        <v>353.8020016040729</v>
      </c>
    </row>
    <row r="386" spans="1:11" ht="15">
      <c r="A386" s="1" t="s">
        <v>544</v>
      </c>
      <c r="B386" s="1" t="s">
        <v>590</v>
      </c>
      <c r="C386" s="1">
        <v>15</v>
      </c>
      <c r="D386" s="1">
        <v>768</v>
      </c>
      <c r="E386" s="1" t="s">
        <v>59</v>
      </c>
      <c r="F386" s="1">
        <v>0.943</v>
      </c>
      <c r="G386" s="1" t="s">
        <v>591</v>
      </c>
      <c r="I386">
        <f t="shared" si="10"/>
        <v>106</v>
      </c>
      <c r="K386" s="4">
        <f t="shared" si="11"/>
        <v>348.3588938870872</v>
      </c>
    </row>
    <row r="387" spans="1:11" ht="15">
      <c r="A387" s="1" t="s">
        <v>544</v>
      </c>
      <c r="B387" s="1" t="s">
        <v>592</v>
      </c>
      <c r="C387" s="1">
        <v>20.3</v>
      </c>
      <c r="D387" s="1">
        <v>1087</v>
      </c>
      <c r="E387" s="1"/>
      <c r="F387" s="1">
        <v>0.89</v>
      </c>
      <c r="G387" s="1" t="s">
        <v>593</v>
      </c>
      <c r="I387">
        <f aca="true" t="shared" si="12" ref="I387:I450">IF(F387&gt;0,ROUND(1/F387*100,0)," ")</f>
        <v>112</v>
      </c>
      <c r="K387" s="4">
        <f t="shared" si="11"/>
        <v>493.0548406969581</v>
      </c>
    </row>
    <row r="388" spans="1:11" ht="15">
      <c r="A388" s="1" t="s">
        <v>544</v>
      </c>
      <c r="B388" s="1" t="s">
        <v>594</v>
      </c>
      <c r="C388" s="1">
        <v>20.3</v>
      </c>
      <c r="D388" s="1">
        <v>1087</v>
      </c>
      <c r="E388" s="1"/>
      <c r="F388" s="1">
        <v>0.89</v>
      </c>
      <c r="G388" s="1" t="s">
        <v>595</v>
      </c>
      <c r="I388">
        <f t="shared" si="12"/>
        <v>112</v>
      </c>
      <c r="K388" s="4">
        <f t="shared" si="11"/>
        <v>493.0548406969581</v>
      </c>
    </row>
    <row r="389" spans="1:11" ht="15">
      <c r="A389" s="1" t="s">
        <v>544</v>
      </c>
      <c r="B389" s="1" t="s">
        <v>596</v>
      </c>
      <c r="C389" s="1">
        <v>20.3</v>
      </c>
      <c r="D389" s="1">
        <v>1087</v>
      </c>
      <c r="E389" s="1" t="s">
        <v>23</v>
      </c>
      <c r="F389" s="1">
        <v>0.89</v>
      </c>
      <c r="G389" s="1" t="s">
        <v>597</v>
      </c>
      <c r="I389">
        <f t="shared" si="12"/>
        <v>112</v>
      </c>
      <c r="K389" s="4">
        <f t="shared" si="11"/>
        <v>493.0548406969581</v>
      </c>
    </row>
    <row r="390" spans="1:11" ht="15">
      <c r="A390" s="1" t="s">
        <v>544</v>
      </c>
      <c r="B390" s="1" t="s">
        <v>598</v>
      </c>
      <c r="C390" s="1">
        <v>22.9</v>
      </c>
      <c r="D390" s="1">
        <v>1153</v>
      </c>
      <c r="E390" s="1"/>
      <c r="F390" s="1">
        <v>0.818</v>
      </c>
      <c r="G390" s="1" t="s">
        <v>597</v>
      </c>
      <c r="I390">
        <f t="shared" si="12"/>
        <v>122</v>
      </c>
      <c r="K390" s="4">
        <f t="shared" si="11"/>
        <v>522.9919331403796</v>
      </c>
    </row>
    <row r="391" spans="1:11" ht="15">
      <c r="A391" s="1" t="s">
        <v>544</v>
      </c>
      <c r="B391" s="1" t="s">
        <v>599</v>
      </c>
      <c r="C391" s="1">
        <v>24.5</v>
      </c>
      <c r="D391" s="1">
        <v>1161</v>
      </c>
      <c r="E391" s="1"/>
      <c r="F391" s="1">
        <v>0.815</v>
      </c>
      <c r="G391" s="1" t="s">
        <v>597</v>
      </c>
      <c r="I391">
        <f t="shared" si="12"/>
        <v>123</v>
      </c>
      <c r="K391" s="4">
        <f t="shared" si="11"/>
        <v>526.6206716183701</v>
      </c>
    </row>
    <row r="392" spans="1:11" ht="15">
      <c r="A392" s="1" t="s">
        <v>544</v>
      </c>
      <c r="B392" s="1" t="s">
        <v>600</v>
      </c>
      <c r="C392" s="1">
        <v>25.5</v>
      </c>
      <c r="D392" s="1">
        <v>1146</v>
      </c>
      <c r="E392" s="1"/>
      <c r="F392" s="1">
        <v>0.807</v>
      </c>
      <c r="G392" s="1" t="s">
        <v>601</v>
      </c>
      <c r="I392">
        <f t="shared" si="12"/>
        <v>124</v>
      </c>
      <c r="K392" s="4">
        <f t="shared" si="11"/>
        <v>519.816786972138</v>
      </c>
    </row>
    <row r="393" spans="1:11" ht="15">
      <c r="A393" s="1" t="s">
        <v>544</v>
      </c>
      <c r="B393" s="1" t="s">
        <v>602</v>
      </c>
      <c r="C393" s="1">
        <v>24.6</v>
      </c>
      <c r="D393" s="1">
        <v>1569</v>
      </c>
      <c r="E393" s="1"/>
      <c r="F393" s="1">
        <v>0.769</v>
      </c>
      <c r="G393" s="1"/>
      <c r="I393">
        <f t="shared" si="12"/>
        <v>130</v>
      </c>
      <c r="K393" s="4">
        <f t="shared" si="11"/>
        <v>711.6863339958852</v>
      </c>
    </row>
    <row r="394" spans="1:11" ht="15">
      <c r="A394" s="1" t="s">
        <v>544</v>
      </c>
      <c r="B394" s="1" t="s">
        <v>603</v>
      </c>
      <c r="C394" s="1">
        <v>24.6</v>
      </c>
      <c r="D394" s="1">
        <v>1569</v>
      </c>
      <c r="E394" s="1" t="s">
        <v>23</v>
      </c>
      <c r="F394" s="1">
        <v>0.769</v>
      </c>
      <c r="G394" s="1" t="s">
        <v>604</v>
      </c>
      <c r="I394">
        <f t="shared" si="12"/>
        <v>130</v>
      </c>
      <c r="K394" s="4">
        <f t="shared" si="11"/>
        <v>711.6863339958852</v>
      </c>
    </row>
    <row r="395" spans="1:11" ht="15">
      <c r="A395" s="1" t="s">
        <v>544</v>
      </c>
      <c r="B395" s="1" t="s">
        <v>605</v>
      </c>
      <c r="C395" s="1">
        <v>24.6</v>
      </c>
      <c r="D395" s="1">
        <v>1569</v>
      </c>
      <c r="E395" s="1" t="s">
        <v>23</v>
      </c>
      <c r="F395" s="1">
        <v>0.769</v>
      </c>
      <c r="G395" s="1" t="s">
        <v>604</v>
      </c>
      <c r="I395">
        <f t="shared" si="12"/>
        <v>130</v>
      </c>
      <c r="K395" s="4">
        <f t="shared" si="11"/>
        <v>711.6863339958852</v>
      </c>
    </row>
    <row r="396" spans="1:11" ht="15">
      <c r="A396" s="1" t="s">
        <v>544</v>
      </c>
      <c r="B396" s="1" t="s">
        <v>606</v>
      </c>
      <c r="C396" s="1">
        <v>24.5</v>
      </c>
      <c r="D396" s="1">
        <v>1161</v>
      </c>
      <c r="E396" s="1" t="s">
        <v>23</v>
      </c>
      <c r="F396" s="1">
        <v>0.815</v>
      </c>
      <c r="G396" s="1" t="s">
        <v>607</v>
      </c>
      <c r="I396">
        <f t="shared" si="12"/>
        <v>123</v>
      </c>
      <c r="K396" s="4">
        <f t="shared" si="11"/>
        <v>526.6206716183701</v>
      </c>
    </row>
    <row r="397" spans="1:11" ht="15">
      <c r="A397" s="1" t="s">
        <v>544</v>
      </c>
      <c r="B397" s="1" t="s">
        <v>606</v>
      </c>
      <c r="C397" s="1">
        <v>25.5</v>
      </c>
      <c r="D397" s="1">
        <v>1146</v>
      </c>
      <c r="E397" s="1" t="s">
        <v>23</v>
      </c>
      <c r="F397" s="1">
        <v>0.807</v>
      </c>
      <c r="G397" s="1" t="s">
        <v>608</v>
      </c>
      <c r="I397">
        <f t="shared" si="12"/>
        <v>124</v>
      </c>
      <c r="K397" s="4">
        <f aca="true" t="shared" si="13" ref="K397:K428">CONVERT(D397,"lbm","kg")</f>
        <v>519.816786972138</v>
      </c>
    </row>
    <row r="398" spans="1:11" ht="15">
      <c r="A398" s="1" t="s">
        <v>544</v>
      </c>
      <c r="B398" s="1" t="s">
        <v>609</v>
      </c>
      <c r="C398" s="1">
        <v>26.4</v>
      </c>
      <c r="D398" s="1">
        <v>1316</v>
      </c>
      <c r="E398" s="1"/>
      <c r="F398" s="1">
        <v>0.81</v>
      </c>
      <c r="G398" s="1"/>
      <c r="I398">
        <f t="shared" si="12"/>
        <v>123</v>
      </c>
      <c r="K398" s="4">
        <f t="shared" si="13"/>
        <v>596.9274796294359</v>
      </c>
    </row>
    <row r="399" spans="1:11" ht="15">
      <c r="A399" s="1" t="s">
        <v>544</v>
      </c>
      <c r="B399" s="1" t="s">
        <v>610</v>
      </c>
      <c r="C399" s="1">
        <v>26.5</v>
      </c>
      <c r="D399" s="1">
        <v>1637</v>
      </c>
      <c r="E399" s="1"/>
      <c r="F399" s="1">
        <v>0.776</v>
      </c>
      <c r="G399" s="1"/>
      <c r="I399">
        <f t="shared" si="12"/>
        <v>129</v>
      </c>
      <c r="K399" s="4">
        <f t="shared" si="13"/>
        <v>742.5306110588044</v>
      </c>
    </row>
    <row r="400" spans="1:11" ht="15">
      <c r="A400" s="1" t="s">
        <v>544</v>
      </c>
      <c r="B400" s="1" t="s">
        <v>611</v>
      </c>
      <c r="C400" s="1">
        <v>26.4</v>
      </c>
      <c r="D400" s="1">
        <v>1637</v>
      </c>
      <c r="E400" s="1" t="s">
        <v>23</v>
      </c>
      <c r="F400" s="1">
        <v>0.776</v>
      </c>
      <c r="G400" s="1" t="s">
        <v>612</v>
      </c>
      <c r="I400">
        <f t="shared" si="12"/>
        <v>129</v>
      </c>
      <c r="K400" s="4">
        <f t="shared" si="13"/>
        <v>742.5306110588044</v>
      </c>
    </row>
    <row r="401" spans="1:11" ht="15">
      <c r="A401" s="1" t="s">
        <v>544</v>
      </c>
      <c r="B401" s="1" t="s">
        <v>613</v>
      </c>
      <c r="C401" s="1">
        <v>26.4</v>
      </c>
      <c r="D401" s="1">
        <v>1316</v>
      </c>
      <c r="E401" s="1" t="s">
        <v>23</v>
      </c>
      <c r="F401" s="1">
        <v>0.81</v>
      </c>
      <c r="G401" s="1" t="s">
        <v>614</v>
      </c>
      <c r="I401">
        <f t="shared" si="12"/>
        <v>123</v>
      </c>
      <c r="K401" s="4">
        <f t="shared" si="13"/>
        <v>596.9274796294359</v>
      </c>
    </row>
    <row r="402" spans="1:11" ht="15">
      <c r="A402" s="1" t="s">
        <v>544</v>
      </c>
      <c r="B402" s="1" t="s">
        <v>615</v>
      </c>
      <c r="C402" s="1">
        <v>26.4</v>
      </c>
      <c r="D402" s="1">
        <v>1316</v>
      </c>
      <c r="E402" s="1" t="s">
        <v>23</v>
      </c>
      <c r="F402" s="1">
        <v>0.81</v>
      </c>
      <c r="G402" s="1" t="s">
        <v>614</v>
      </c>
      <c r="I402">
        <f t="shared" si="12"/>
        <v>123</v>
      </c>
      <c r="K402" s="4">
        <f t="shared" si="13"/>
        <v>596.9274796294359</v>
      </c>
    </row>
    <row r="403" spans="1:11" ht="15">
      <c r="A403" s="1" t="s">
        <v>544</v>
      </c>
      <c r="B403" s="1" t="s">
        <v>616</v>
      </c>
      <c r="C403" s="1">
        <v>15</v>
      </c>
      <c r="D403" s="1">
        <v>744</v>
      </c>
      <c r="E403" s="1" t="s">
        <v>18</v>
      </c>
      <c r="F403" s="1">
        <v>1</v>
      </c>
      <c r="G403" s="1"/>
      <c r="I403">
        <f t="shared" si="12"/>
        <v>100</v>
      </c>
      <c r="K403" s="4">
        <f t="shared" si="13"/>
        <v>337.47267845311575</v>
      </c>
    </row>
    <row r="404" spans="1:11" ht="15">
      <c r="A404" s="1" t="s">
        <v>544</v>
      </c>
      <c r="B404" s="1" t="s">
        <v>617</v>
      </c>
      <c r="C404" s="1">
        <v>15</v>
      </c>
      <c r="D404" s="1">
        <v>744</v>
      </c>
      <c r="E404" s="1" t="s">
        <v>18</v>
      </c>
      <c r="F404" s="1">
        <v>0.995</v>
      </c>
      <c r="G404" s="1" t="s">
        <v>593</v>
      </c>
      <c r="I404">
        <f t="shared" si="12"/>
        <v>101</v>
      </c>
      <c r="K404" s="4">
        <f t="shared" si="13"/>
        <v>337.47267845311575</v>
      </c>
    </row>
    <row r="405" spans="1:11" ht="15">
      <c r="A405" s="1" t="s">
        <v>544</v>
      </c>
      <c r="B405" s="1" t="s">
        <v>618</v>
      </c>
      <c r="C405" s="1">
        <v>15</v>
      </c>
      <c r="D405" s="1">
        <v>744</v>
      </c>
      <c r="E405" s="1" t="s">
        <v>18</v>
      </c>
      <c r="F405" s="1">
        <v>0.995</v>
      </c>
      <c r="G405" s="1" t="s">
        <v>619</v>
      </c>
      <c r="I405">
        <f t="shared" si="12"/>
        <v>101</v>
      </c>
      <c r="K405" s="4">
        <f t="shared" si="13"/>
        <v>337.47267845311575</v>
      </c>
    </row>
    <row r="406" spans="1:11" ht="15">
      <c r="A406" s="1" t="s">
        <v>544</v>
      </c>
      <c r="B406" s="1" t="s">
        <v>620</v>
      </c>
      <c r="C406" s="1">
        <v>15</v>
      </c>
      <c r="D406" s="1">
        <v>780</v>
      </c>
      <c r="E406" s="1" t="s">
        <v>33</v>
      </c>
      <c r="F406" s="1">
        <v>0.883</v>
      </c>
      <c r="G406" s="3">
        <v>40123.802777777775</v>
      </c>
      <c r="I406">
        <f t="shared" si="12"/>
        <v>113</v>
      </c>
      <c r="K406" s="4">
        <f t="shared" si="13"/>
        <v>353.8020016040729</v>
      </c>
    </row>
    <row r="407" spans="1:11" ht="15">
      <c r="A407" s="1" t="s">
        <v>544</v>
      </c>
      <c r="B407" s="1" t="s">
        <v>621</v>
      </c>
      <c r="C407" s="1">
        <v>15</v>
      </c>
      <c r="D407" s="1">
        <v>780</v>
      </c>
      <c r="E407" s="1" t="s">
        <v>33</v>
      </c>
      <c r="F407" s="1">
        <v>0.883</v>
      </c>
      <c r="G407" s="3">
        <v>40123.802777777775</v>
      </c>
      <c r="I407">
        <f t="shared" si="12"/>
        <v>113</v>
      </c>
      <c r="K407" s="4">
        <f t="shared" si="13"/>
        <v>353.8020016040729</v>
      </c>
    </row>
    <row r="408" spans="1:11" ht="15">
      <c r="A408" s="1" t="s">
        <v>544</v>
      </c>
      <c r="B408" s="1" t="s">
        <v>622</v>
      </c>
      <c r="C408" s="1">
        <v>15</v>
      </c>
      <c r="D408" s="1">
        <v>805</v>
      </c>
      <c r="E408" s="1" t="s">
        <v>33</v>
      </c>
      <c r="F408" s="1">
        <v>0.884</v>
      </c>
      <c r="G408" s="3">
        <v>40123.802777777775</v>
      </c>
      <c r="I408">
        <f t="shared" si="12"/>
        <v>113</v>
      </c>
      <c r="K408" s="4">
        <f t="shared" si="13"/>
        <v>365.14180934779324</v>
      </c>
    </row>
    <row r="409" spans="1:11" ht="15">
      <c r="A409" s="1" t="s">
        <v>544</v>
      </c>
      <c r="B409" s="1" t="s">
        <v>623</v>
      </c>
      <c r="C409" s="1">
        <v>15</v>
      </c>
      <c r="D409" s="1">
        <v>805</v>
      </c>
      <c r="E409" s="1" t="s">
        <v>33</v>
      </c>
      <c r="F409" s="1">
        <v>0.884</v>
      </c>
      <c r="G409" s="3">
        <v>40123.802777777775</v>
      </c>
      <c r="I409">
        <f t="shared" si="12"/>
        <v>113</v>
      </c>
      <c r="K409" s="4">
        <f t="shared" si="13"/>
        <v>365.14180934779324</v>
      </c>
    </row>
    <row r="410" spans="1:11" ht="15">
      <c r="A410" s="1" t="s">
        <v>544</v>
      </c>
      <c r="B410" s="1" t="s">
        <v>624</v>
      </c>
      <c r="C410" s="1">
        <v>15</v>
      </c>
      <c r="D410" s="1">
        <v>832</v>
      </c>
      <c r="E410" s="1" t="s">
        <v>33</v>
      </c>
      <c r="F410" s="1">
        <v>0.885</v>
      </c>
      <c r="G410" s="1" t="s">
        <v>625</v>
      </c>
      <c r="I410">
        <f t="shared" si="12"/>
        <v>113</v>
      </c>
      <c r="K410" s="4">
        <f t="shared" si="13"/>
        <v>377.3888017110112</v>
      </c>
    </row>
    <row r="411" spans="1:14" ht="15">
      <c r="A411" s="1" t="s">
        <v>544</v>
      </c>
      <c r="B411" s="1" t="s">
        <v>626</v>
      </c>
      <c r="C411" s="1">
        <v>18</v>
      </c>
      <c r="D411" s="1">
        <v>853</v>
      </c>
      <c r="E411" s="1" t="s">
        <v>33</v>
      </c>
      <c r="F411" s="1">
        <v>0.855</v>
      </c>
      <c r="G411" s="1" t="s">
        <v>627</v>
      </c>
      <c r="I411">
        <f t="shared" si="12"/>
        <v>117</v>
      </c>
      <c r="K411" s="4">
        <f t="shared" si="13"/>
        <v>386.9142402157362</v>
      </c>
      <c r="M411">
        <f>(D411-250)*0.4536</f>
        <v>273.5208</v>
      </c>
      <c r="N411">
        <f>M411-330</f>
        <v>-56.47919999999999</v>
      </c>
    </row>
    <row r="412" spans="1:11" ht="15">
      <c r="A412" s="1" t="s">
        <v>544</v>
      </c>
      <c r="B412" s="1" t="s">
        <v>628</v>
      </c>
      <c r="C412" s="1">
        <v>15</v>
      </c>
      <c r="D412" s="1">
        <v>832</v>
      </c>
      <c r="E412" s="1" t="s">
        <v>176</v>
      </c>
      <c r="F412" s="1">
        <v>0.885</v>
      </c>
      <c r="G412" s="1" t="s">
        <v>629</v>
      </c>
      <c r="I412">
        <f t="shared" si="12"/>
        <v>113</v>
      </c>
      <c r="K412" s="4">
        <f t="shared" si="13"/>
        <v>377.3888017110112</v>
      </c>
    </row>
    <row r="413" spans="1:11" ht="15">
      <c r="A413" s="1" t="s">
        <v>544</v>
      </c>
      <c r="B413" s="1" t="s">
        <v>630</v>
      </c>
      <c r="C413" s="1">
        <v>18</v>
      </c>
      <c r="D413" s="1">
        <v>853</v>
      </c>
      <c r="E413" s="1" t="s">
        <v>176</v>
      </c>
      <c r="F413" s="1">
        <v>0.855</v>
      </c>
      <c r="G413" s="1" t="s">
        <v>629</v>
      </c>
      <c r="I413">
        <f t="shared" si="12"/>
        <v>117</v>
      </c>
      <c r="K413" s="4">
        <f t="shared" si="13"/>
        <v>386.9142402157362</v>
      </c>
    </row>
    <row r="414" spans="1:11" ht="15">
      <c r="A414" s="1" t="s">
        <v>544</v>
      </c>
      <c r="B414" s="1" t="s">
        <v>631</v>
      </c>
      <c r="C414" s="1">
        <v>15</v>
      </c>
      <c r="D414" s="1">
        <v>859</v>
      </c>
      <c r="E414" s="1" t="s">
        <v>33</v>
      </c>
      <c r="F414" s="1">
        <v>0.885</v>
      </c>
      <c r="G414" s="1" t="s">
        <v>632</v>
      </c>
      <c r="I414">
        <f t="shared" si="12"/>
        <v>113</v>
      </c>
      <c r="K414" s="4">
        <f t="shared" si="13"/>
        <v>389.63579407422907</v>
      </c>
    </row>
    <row r="415" spans="1:14" ht="15">
      <c r="A415" s="1" t="s">
        <v>544</v>
      </c>
      <c r="B415" s="1" t="s">
        <v>633</v>
      </c>
      <c r="C415" s="1">
        <v>18</v>
      </c>
      <c r="D415" s="1">
        <v>902</v>
      </c>
      <c r="E415" s="1" t="s">
        <v>33</v>
      </c>
      <c r="F415" s="1">
        <v>0.855</v>
      </c>
      <c r="G415" s="1" t="s">
        <v>632</v>
      </c>
      <c r="I415">
        <f t="shared" si="12"/>
        <v>117</v>
      </c>
      <c r="K415" s="4">
        <f t="shared" si="13"/>
        <v>409.140263393428</v>
      </c>
      <c r="M415" s="4">
        <f>CONVERT(220,"lbm","kg")</f>
        <v>99.79030814473852</v>
      </c>
      <c r="N415" s="4">
        <f>K415-M415</f>
        <v>309.34995524868947</v>
      </c>
    </row>
    <row r="416" spans="1:11" ht="15">
      <c r="A416" s="1" t="s">
        <v>544</v>
      </c>
      <c r="B416" s="1" t="s">
        <v>634</v>
      </c>
      <c r="C416" s="1">
        <v>15</v>
      </c>
      <c r="D416" s="1">
        <v>859</v>
      </c>
      <c r="E416" s="1" t="s">
        <v>176</v>
      </c>
      <c r="F416" s="1">
        <v>0.885</v>
      </c>
      <c r="G416" s="1" t="s">
        <v>635</v>
      </c>
      <c r="I416">
        <f t="shared" si="12"/>
        <v>113</v>
      </c>
      <c r="K416" s="4">
        <f t="shared" si="13"/>
        <v>389.63579407422907</v>
      </c>
    </row>
    <row r="417" spans="1:11" ht="15">
      <c r="A417" s="1" t="s">
        <v>544</v>
      </c>
      <c r="B417" s="1" t="s">
        <v>636</v>
      </c>
      <c r="C417" s="1">
        <v>18</v>
      </c>
      <c r="D417" s="1">
        <v>902</v>
      </c>
      <c r="E417" s="1" t="s">
        <v>23</v>
      </c>
      <c r="F417" s="1">
        <v>0.855</v>
      </c>
      <c r="G417" s="1" t="s">
        <v>637</v>
      </c>
      <c r="I417">
        <f t="shared" si="12"/>
        <v>117</v>
      </c>
      <c r="K417" s="4">
        <f t="shared" si="13"/>
        <v>409.140263393428</v>
      </c>
    </row>
    <row r="418" spans="1:11" ht="15">
      <c r="A418" s="1" t="s">
        <v>544</v>
      </c>
      <c r="B418" s="1" t="s">
        <v>638</v>
      </c>
      <c r="C418" s="1">
        <v>15</v>
      </c>
      <c r="D418" s="1">
        <v>859</v>
      </c>
      <c r="E418" s="1" t="s">
        <v>176</v>
      </c>
      <c r="F418" s="1">
        <v>0.885</v>
      </c>
      <c r="G418" s="1" t="s">
        <v>639</v>
      </c>
      <c r="I418">
        <f t="shared" si="12"/>
        <v>113</v>
      </c>
      <c r="K418" s="4">
        <f t="shared" si="13"/>
        <v>389.63579407422907</v>
      </c>
    </row>
    <row r="419" spans="1:16" ht="15">
      <c r="A419" s="1" t="s">
        <v>544</v>
      </c>
      <c r="B419" s="1" t="s">
        <v>640</v>
      </c>
      <c r="C419" s="1">
        <v>18</v>
      </c>
      <c r="D419" s="1">
        <v>902</v>
      </c>
      <c r="E419" s="1" t="s">
        <v>23</v>
      </c>
      <c r="F419" s="1">
        <v>0.855</v>
      </c>
      <c r="G419" s="1" t="s">
        <v>641</v>
      </c>
      <c r="I419">
        <f t="shared" si="12"/>
        <v>117</v>
      </c>
      <c r="K419" s="4">
        <f t="shared" si="13"/>
        <v>409.140263393428</v>
      </c>
      <c r="M419" s="4">
        <f>CONVERT(220,"lbm","kg")</f>
        <v>99.79030814473852</v>
      </c>
      <c r="N419" s="4">
        <f>K419-M419</f>
        <v>309.34995524868947</v>
      </c>
      <c r="P419">
        <f>D419-250</f>
        <v>652</v>
      </c>
    </row>
    <row r="420" spans="1:11" ht="15">
      <c r="A420" s="1" t="s">
        <v>544</v>
      </c>
      <c r="B420" s="1" t="s">
        <v>642</v>
      </c>
      <c r="C420" s="1">
        <v>15</v>
      </c>
      <c r="D420" s="1">
        <v>780</v>
      </c>
      <c r="E420" s="1" t="s">
        <v>59</v>
      </c>
      <c r="F420" s="1">
        <v>0.9</v>
      </c>
      <c r="G420" s="1" t="s">
        <v>643</v>
      </c>
      <c r="I420">
        <f t="shared" si="12"/>
        <v>111</v>
      </c>
      <c r="K420" s="4">
        <f t="shared" si="13"/>
        <v>353.8020016040729</v>
      </c>
    </row>
    <row r="421" spans="1:11" ht="15">
      <c r="A421" s="1" t="s">
        <v>544</v>
      </c>
      <c r="B421" s="1" t="s">
        <v>644</v>
      </c>
      <c r="C421" s="1">
        <v>16.6</v>
      </c>
      <c r="D421" s="1">
        <v>790</v>
      </c>
      <c r="E421" s="1"/>
      <c r="F421" s="1">
        <v>0.879</v>
      </c>
      <c r="G421" s="1" t="s">
        <v>643</v>
      </c>
      <c r="I421">
        <f t="shared" si="12"/>
        <v>114</v>
      </c>
      <c r="K421" s="4">
        <f t="shared" si="13"/>
        <v>358.33792470156106</v>
      </c>
    </row>
    <row r="422" spans="1:11" ht="15">
      <c r="A422" s="1" t="s">
        <v>544</v>
      </c>
      <c r="B422" s="1" t="s">
        <v>645</v>
      </c>
      <c r="C422" s="1">
        <v>15</v>
      </c>
      <c r="D422" s="1">
        <v>810</v>
      </c>
      <c r="E422" s="1" t="s">
        <v>59</v>
      </c>
      <c r="F422" s="1">
        <v>0.899</v>
      </c>
      <c r="G422" s="1" t="s">
        <v>643</v>
      </c>
      <c r="I422">
        <f t="shared" si="12"/>
        <v>111</v>
      </c>
      <c r="K422" s="4">
        <f t="shared" si="13"/>
        <v>367.4097708965373</v>
      </c>
    </row>
    <row r="423" spans="1:11" ht="15">
      <c r="A423" s="1" t="s">
        <v>544</v>
      </c>
      <c r="B423" s="1" t="s">
        <v>646</v>
      </c>
      <c r="C423" s="1">
        <v>16.6</v>
      </c>
      <c r="D423" s="1">
        <v>820</v>
      </c>
      <c r="E423" s="1"/>
      <c r="F423" s="1">
        <v>0.878</v>
      </c>
      <c r="G423" s="1" t="s">
        <v>647</v>
      </c>
      <c r="I423">
        <f t="shared" si="12"/>
        <v>114</v>
      </c>
      <c r="K423" s="4">
        <f t="shared" si="13"/>
        <v>371.9456939940254</v>
      </c>
    </row>
    <row r="424" spans="1:11" ht="15">
      <c r="A424" s="1" t="s">
        <v>544</v>
      </c>
      <c r="B424" s="1" t="s">
        <v>648</v>
      </c>
      <c r="C424" s="1">
        <v>15</v>
      </c>
      <c r="D424" s="1">
        <v>810</v>
      </c>
      <c r="E424" s="1" t="s">
        <v>23</v>
      </c>
      <c r="F424" s="1">
        <v>0.899</v>
      </c>
      <c r="G424" s="1" t="s">
        <v>647</v>
      </c>
      <c r="I424">
        <f t="shared" si="12"/>
        <v>111</v>
      </c>
      <c r="K424" s="4">
        <f t="shared" si="13"/>
        <v>367.4097708965373</v>
      </c>
    </row>
    <row r="425" spans="1:11" ht="15">
      <c r="A425" s="1" t="s">
        <v>544</v>
      </c>
      <c r="B425" s="1" t="s">
        <v>649</v>
      </c>
      <c r="C425" s="1">
        <v>16.6</v>
      </c>
      <c r="D425" s="1">
        <v>820</v>
      </c>
      <c r="E425" s="1" t="s">
        <v>23</v>
      </c>
      <c r="F425" s="1">
        <v>0.878</v>
      </c>
      <c r="G425" s="1" t="s">
        <v>650</v>
      </c>
      <c r="I425">
        <f t="shared" si="12"/>
        <v>114</v>
      </c>
      <c r="K425" s="4">
        <f t="shared" si="13"/>
        <v>371.9456939940254</v>
      </c>
    </row>
    <row r="426" spans="1:11" ht="15">
      <c r="A426" s="1" t="s">
        <v>544</v>
      </c>
      <c r="B426" s="1" t="s">
        <v>651</v>
      </c>
      <c r="C426" s="1">
        <v>17.6</v>
      </c>
      <c r="D426" s="1">
        <v>830</v>
      </c>
      <c r="E426" s="1"/>
      <c r="F426" s="1">
        <v>0.875</v>
      </c>
      <c r="G426" s="3">
        <v>40123.805555555555</v>
      </c>
      <c r="I426">
        <f t="shared" si="12"/>
        <v>114</v>
      </c>
      <c r="K426" s="4">
        <f t="shared" si="13"/>
        <v>376.48161709151356</v>
      </c>
    </row>
    <row r="427" spans="1:11" ht="15">
      <c r="A427" s="1" t="s">
        <v>544</v>
      </c>
      <c r="B427" s="1" t="s">
        <v>652</v>
      </c>
      <c r="C427" s="1">
        <v>15</v>
      </c>
      <c r="D427" s="1">
        <v>780</v>
      </c>
      <c r="E427" s="1" t="s">
        <v>59</v>
      </c>
      <c r="F427" s="1">
        <v>0.9</v>
      </c>
      <c r="G427" s="1" t="s">
        <v>653</v>
      </c>
      <c r="I427">
        <f t="shared" si="12"/>
        <v>111</v>
      </c>
      <c r="K427" s="4">
        <f t="shared" si="13"/>
        <v>353.8020016040729</v>
      </c>
    </row>
    <row r="428" spans="1:11" ht="15">
      <c r="A428" s="1" t="s">
        <v>544</v>
      </c>
      <c r="B428" s="1" t="s">
        <v>654</v>
      </c>
      <c r="C428" s="1">
        <v>16.6</v>
      </c>
      <c r="D428" s="1">
        <v>790</v>
      </c>
      <c r="E428" s="1"/>
      <c r="F428" s="1">
        <v>0.879</v>
      </c>
      <c r="G428" s="1" t="s">
        <v>653</v>
      </c>
      <c r="I428">
        <f t="shared" si="12"/>
        <v>114</v>
      </c>
      <c r="K428" s="4">
        <f t="shared" si="13"/>
        <v>358.33792470156106</v>
      </c>
    </row>
    <row r="429" spans="1:11" ht="15">
      <c r="A429" s="1" t="s">
        <v>544</v>
      </c>
      <c r="B429" s="1" t="s">
        <v>655</v>
      </c>
      <c r="C429" s="1">
        <v>15</v>
      </c>
      <c r="D429" s="1">
        <v>810</v>
      </c>
      <c r="E429" s="1" t="s">
        <v>59</v>
      </c>
      <c r="F429" s="1">
        <v>0.899</v>
      </c>
      <c r="G429" s="1" t="s">
        <v>656</v>
      </c>
      <c r="I429">
        <f t="shared" si="12"/>
        <v>111</v>
      </c>
      <c r="K429" s="4">
        <f aca="true" t="shared" si="14" ref="K429:K460">CONVERT(D429,"lbm","kg")</f>
        <v>367.4097708965373</v>
      </c>
    </row>
    <row r="430" spans="1:11" ht="15">
      <c r="A430" s="1" t="s">
        <v>544</v>
      </c>
      <c r="B430" s="1" t="s">
        <v>657</v>
      </c>
      <c r="C430" s="1">
        <v>16.6</v>
      </c>
      <c r="D430" s="1">
        <v>820</v>
      </c>
      <c r="E430" s="1"/>
      <c r="F430" s="1">
        <v>0.878</v>
      </c>
      <c r="G430" s="1" t="s">
        <v>656</v>
      </c>
      <c r="I430">
        <f t="shared" si="12"/>
        <v>114</v>
      </c>
      <c r="K430" s="4">
        <f t="shared" si="14"/>
        <v>371.9456939940254</v>
      </c>
    </row>
    <row r="431" spans="1:11" ht="15">
      <c r="A431" s="1" t="s">
        <v>544</v>
      </c>
      <c r="B431" s="1" t="s">
        <v>658</v>
      </c>
      <c r="C431" s="1">
        <v>15</v>
      </c>
      <c r="D431" s="1">
        <v>810</v>
      </c>
      <c r="E431" s="1" t="s">
        <v>23</v>
      </c>
      <c r="F431" s="1">
        <v>0.899</v>
      </c>
      <c r="G431" s="1" t="s">
        <v>659</v>
      </c>
      <c r="I431">
        <f t="shared" si="12"/>
        <v>111</v>
      </c>
      <c r="K431" s="4">
        <f t="shared" si="14"/>
        <v>367.4097708965373</v>
      </c>
    </row>
    <row r="432" spans="1:11" ht="15">
      <c r="A432" s="1" t="s">
        <v>544</v>
      </c>
      <c r="B432" s="1" t="s">
        <v>660</v>
      </c>
      <c r="C432" s="1">
        <v>17.6</v>
      </c>
      <c r="D432" s="1">
        <v>830</v>
      </c>
      <c r="E432" s="1" t="s">
        <v>23</v>
      </c>
      <c r="F432" s="1">
        <v>0.875</v>
      </c>
      <c r="G432" s="1" t="s">
        <v>661</v>
      </c>
      <c r="I432">
        <f t="shared" si="12"/>
        <v>114</v>
      </c>
      <c r="K432" s="4">
        <f t="shared" si="14"/>
        <v>376.48161709151356</v>
      </c>
    </row>
    <row r="433" spans="1:11" ht="15">
      <c r="A433" s="1" t="s">
        <v>544</v>
      </c>
      <c r="B433" s="1" t="s">
        <v>662</v>
      </c>
      <c r="C433" s="1"/>
      <c r="D433" s="1"/>
      <c r="E433" s="1"/>
      <c r="F433" s="1"/>
      <c r="G433" s="1"/>
      <c r="I433" t="str">
        <f t="shared" si="12"/>
        <v> </v>
      </c>
      <c r="K433" s="4">
        <f t="shared" si="14"/>
        <v>0</v>
      </c>
    </row>
    <row r="434" spans="1:11" ht="15">
      <c r="A434" s="1" t="s">
        <v>663</v>
      </c>
      <c r="B434" s="1" t="s">
        <v>664</v>
      </c>
      <c r="C434" s="1">
        <v>15</v>
      </c>
      <c r="D434" s="1">
        <v>821</v>
      </c>
      <c r="E434" s="1" t="s">
        <v>33</v>
      </c>
      <c r="F434" s="1">
        <v>0.884</v>
      </c>
      <c r="G434" s="1" t="s">
        <v>665</v>
      </c>
      <c r="I434">
        <f t="shared" si="12"/>
        <v>113</v>
      </c>
      <c r="K434" s="4">
        <f t="shared" si="14"/>
        <v>372.3992863037742</v>
      </c>
    </row>
    <row r="435" spans="1:11" ht="15">
      <c r="A435" s="1" t="s">
        <v>663</v>
      </c>
      <c r="B435" s="1" t="s">
        <v>666</v>
      </c>
      <c r="C435" s="1">
        <v>18</v>
      </c>
      <c r="D435" s="1">
        <v>840</v>
      </c>
      <c r="E435" s="1" t="s">
        <v>33</v>
      </c>
      <c r="F435" s="1">
        <v>0.855</v>
      </c>
      <c r="G435" s="1" t="s">
        <v>665</v>
      </c>
      <c r="I435">
        <f t="shared" si="12"/>
        <v>117</v>
      </c>
      <c r="K435" s="4">
        <f t="shared" si="14"/>
        <v>381.0175401890017</v>
      </c>
    </row>
    <row r="436" spans="1:11" ht="15">
      <c r="A436" s="1" t="s">
        <v>663</v>
      </c>
      <c r="B436" s="1" t="s">
        <v>667</v>
      </c>
      <c r="C436" s="1">
        <v>25</v>
      </c>
      <c r="D436" s="1">
        <v>1528</v>
      </c>
      <c r="E436" s="1"/>
      <c r="F436" s="1">
        <v>0.768</v>
      </c>
      <c r="G436" s="1"/>
      <c r="I436">
        <f t="shared" si="12"/>
        <v>130</v>
      </c>
      <c r="K436" s="4">
        <f t="shared" si="14"/>
        <v>693.0890492961839</v>
      </c>
    </row>
    <row r="437" spans="1:11" ht="15">
      <c r="A437" s="1" t="s">
        <v>663</v>
      </c>
      <c r="B437" s="1" t="s">
        <v>667</v>
      </c>
      <c r="C437" s="1">
        <v>25</v>
      </c>
      <c r="D437" s="1">
        <v>1538</v>
      </c>
      <c r="E437" s="1" t="s">
        <v>33</v>
      </c>
      <c r="F437" s="1">
        <v>0.766</v>
      </c>
      <c r="G437" s="1"/>
      <c r="I437">
        <f t="shared" si="12"/>
        <v>131</v>
      </c>
      <c r="K437" s="4">
        <f t="shared" si="14"/>
        <v>697.6249723936721</v>
      </c>
    </row>
    <row r="438" spans="1:11" ht="15">
      <c r="A438" s="1" t="s">
        <v>663</v>
      </c>
      <c r="B438" s="1" t="s">
        <v>668</v>
      </c>
      <c r="C438" s="1">
        <v>25</v>
      </c>
      <c r="D438" s="1">
        <v>1528</v>
      </c>
      <c r="E438" s="1" t="s">
        <v>176</v>
      </c>
      <c r="F438" s="1">
        <v>0.768</v>
      </c>
      <c r="G438" s="1" t="s">
        <v>669</v>
      </c>
      <c r="I438">
        <f t="shared" si="12"/>
        <v>130</v>
      </c>
      <c r="K438" s="4">
        <f t="shared" si="14"/>
        <v>693.0890492961839</v>
      </c>
    </row>
    <row r="439" spans="1:11" ht="15">
      <c r="A439" s="1" t="s">
        <v>663</v>
      </c>
      <c r="B439" s="1" t="s">
        <v>670</v>
      </c>
      <c r="C439" s="1">
        <v>25</v>
      </c>
      <c r="D439" s="1">
        <v>1653</v>
      </c>
      <c r="E439" s="1" t="s">
        <v>23</v>
      </c>
      <c r="F439" s="1">
        <v>0.744</v>
      </c>
      <c r="G439" s="1"/>
      <c r="I439">
        <f t="shared" si="12"/>
        <v>134</v>
      </c>
      <c r="K439" s="4">
        <f t="shared" si="14"/>
        <v>749.7880880147854</v>
      </c>
    </row>
    <row r="440" spans="1:11" ht="15">
      <c r="A440" s="1" t="s">
        <v>663</v>
      </c>
      <c r="B440" s="1" t="s">
        <v>670</v>
      </c>
      <c r="C440" s="1">
        <v>25.6</v>
      </c>
      <c r="D440" s="1">
        <v>1653</v>
      </c>
      <c r="E440" s="1" t="s">
        <v>176</v>
      </c>
      <c r="F440" s="1">
        <v>0.743</v>
      </c>
      <c r="G440" s="1"/>
      <c r="I440">
        <f t="shared" si="12"/>
        <v>135</v>
      </c>
      <c r="K440" s="4">
        <f t="shared" si="14"/>
        <v>749.7880880147854</v>
      </c>
    </row>
    <row r="441" spans="1:11" ht="15">
      <c r="A441" s="1" t="s">
        <v>663</v>
      </c>
      <c r="B441" s="1" t="s">
        <v>671</v>
      </c>
      <c r="C441" s="1">
        <v>18</v>
      </c>
      <c r="D441" s="1">
        <v>897</v>
      </c>
      <c r="E441" s="1"/>
      <c r="F441" s="1"/>
      <c r="G441" s="3">
        <v>40062.74513888889</v>
      </c>
      <c r="I441" t="str">
        <f t="shared" si="12"/>
        <v> </v>
      </c>
      <c r="K441" s="4">
        <f t="shared" si="14"/>
        <v>406.8723018446839</v>
      </c>
    </row>
    <row r="442" spans="1:11" ht="15">
      <c r="A442" s="1" t="s">
        <v>663</v>
      </c>
      <c r="B442" s="1" t="s">
        <v>672</v>
      </c>
      <c r="C442" s="1">
        <v>18</v>
      </c>
      <c r="D442" s="1">
        <v>1098</v>
      </c>
      <c r="E442" s="1" t="s">
        <v>23</v>
      </c>
      <c r="F442" s="1">
        <v>0.843</v>
      </c>
      <c r="G442" s="1"/>
      <c r="I442">
        <f t="shared" si="12"/>
        <v>119</v>
      </c>
      <c r="K442" s="4">
        <f t="shared" si="14"/>
        <v>498.04435610419506</v>
      </c>
    </row>
    <row r="443" spans="1:11" ht="15">
      <c r="A443" s="1" t="s">
        <v>663</v>
      </c>
      <c r="B443" s="1" t="s">
        <v>673</v>
      </c>
      <c r="C443" s="1">
        <v>16</v>
      </c>
      <c r="D443" s="1">
        <v>1060</v>
      </c>
      <c r="E443" s="1"/>
      <c r="F443" s="1">
        <v>1.38</v>
      </c>
      <c r="G443" s="1"/>
      <c r="I443">
        <f t="shared" si="12"/>
        <v>72</v>
      </c>
      <c r="K443" s="4">
        <f t="shared" si="14"/>
        <v>480.80784833374014</v>
      </c>
    </row>
    <row r="444" spans="1:11" ht="15">
      <c r="A444" s="1" t="s">
        <v>663</v>
      </c>
      <c r="B444" s="1" t="s">
        <v>674</v>
      </c>
      <c r="C444" s="1">
        <v>15</v>
      </c>
      <c r="D444" s="1">
        <v>794</v>
      </c>
      <c r="E444" s="1"/>
      <c r="F444" s="1">
        <v>1.4</v>
      </c>
      <c r="G444" s="1"/>
      <c r="I444">
        <f t="shared" si="12"/>
        <v>71</v>
      </c>
      <c r="K444" s="4">
        <f t="shared" si="14"/>
        <v>360.1522939405563</v>
      </c>
    </row>
    <row r="445" spans="1:11" ht="15">
      <c r="A445" s="1" t="s">
        <v>663</v>
      </c>
      <c r="B445" s="1" t="s">
        <v>675</v>
      </c>
      <c r="C445" s="1"/>
      <c r="D445" s="1"/>
      <c r="E445" s="1"/>
      <c r="F445" s="1"/>
      <c r="G445" s="3">
        <v>40062.700694444444</v>
      </c>
      <c r="I445" t="str">
        <f t="shared" si="12"/>
        <v> </v>
      </c>
      <c r="K445" s="4">
        <f t="shared" si="14"/>
        <v>0</v>
      </c>
    </row>
    <row r="446" spans="1:11" ht="15">
      <c r="A446" s="1" t="s">
        <v>663</v>
      </c>
      <c r="B446" s="1" t="s">
        <v>676</v>
      </c>
      <c r="C446" s="1">
        <v>17</v>
      </c>
      <c r="D446" s="1">
        <v>1273</v>
      </c>
      <c r="E446" s="1"/>
      <c r="F446" s="1">
        <v>1.12</v>
      </c>
      <c r="G446" s="1" t="s">
        <v>677</v>
      </c>
      <c r="I446">
        <f t="shared" si="12"/>
        <v>89</v>
      </c>
      <c r="K446" s="4">
        <f t="shared" si="14"/>
        <v>577.423010310237</v>
      </c>
    </row>
    <row r="447" spans="1:11" ht="15">
      <c r="A447" s="1" t="s">
        <v>663</v>
      </c>
      <c r="B447" s="1" t="s">
        <v>678</v>
      </c>
      <c r="C447" s="1">
        <v>15</v>
      </c>
      <c r="D447" s="1">
        <v>795</v>
      </c>
      <c r="E447" s="1" t="s">
        <v>18</v>
      </c>
      <c r="F447" s="1">
        <v>1.11</v>
      </c>
      <c r="G447" s="1"/>
      <c r="I447">
        <f t="shared" si="12"/>
        <v>90</v>
      </c>
      <c r="K447" s="4">
        <f t="shared" si="14"/>
        <v>360.6058862503051</v>
      </c>
    </row>
    <row r="448" spans="1:11" ht="15">
      <c r="A448" s="1" t="s">
        <v>663</v>
      </c>
      <c r="B448" s="1" t="s">
        <v>679</v>
      </c>
      <c r="C448" s="1">
        <v>18.3</v>
      </c>
      <c r="D448" s="1">
        <v>948</v>
      </c>
      <c r="E448" s="1"/>
      <c r="F448" s="1">
        <v>0.87</v>
      </c>
      <c r="G448" s="1"/>
      <c r="I448">
        <f t="shared" si="12"/>
        <v>115</v>
      </c>
      <c r="K448" s="4">
        <f t="shared" si="14"/>
        <v>430.0055096418733</v>
      </c>
    </row>
    <row r="449" spans="1:11" ht="15">
      <c r="A449" s="1" t="s">
        <v>663</v>
      </c>
      <c r="B449" s="1" t="s">
        <v>680</v>
      </c>
      <c r="C449" s="1">
        <v>15</v>
      </c>
      <c r="D449" s="1">
        <v>770</v>
      </c>
      <c r="E449" s="1" t="s">
        <v>18</v>
      </c>
      <c r="F449" s="1">
        <v>1</v>
      </c>
      <c r="G449" s="1" t="s">
        <v>681</v>
      </c>
      <c r="I449">
        <f t="shared" si="12"/>
        <v>100</v>
      </c>
      <c r="K449" s="4">
        <f t="shared" si="14"/>
        <v>349.2660785065848</v>
      </c>
    </row>
    <row r="450" spans="1:11" ht="15">
      <c r="A450" s="1" t="s">
        <v>663</v>
      </c>
      <c r="B450" s="1" t="s">
        <v>682</v>
      </c>
      <c r="C450" s="1">
        <v>15</v>
      </c>
      <c r="D450" s="1">
        <v>770</v>
      </c>
      <c r="E450" s="1" t="s">
        <v>18</v>
      </c>
      <c r="F450" s="1">
        <v>1</v>
      </c>
      <c r="G450" s="1" t="s">
        <v>683</v>
      </c>
      <c r="I450">
        <f t="shared" si="12"/>
        <v>100</v>
      </c>
      <c r="K450" s="4">
        <f t="shared" si="14"/>
        <v>349.2660785065848</v>
      </c>
    </row>
    <row r="451" spans="1:11" ht="15">
      <c r="A451" s="1" t="s">
        <v>663</v>
      </c>
      <c r="B451" s="1" t="s">
        <v>684</v>
      </c>
      <c r="C451" s="1">
        <v>15</v>
      </c>
      <c r="D451" s="1">
        <v>1135</v>
      </c>
      <c r="E451" s="1" t="s">
        <v>59</v>
      </c>
      <c r="F451" s="1">
        <v>0.98</v>
      </c>
      <c r="G451" s="1" t="s">
        <v>685</v>
      </c>
      <c r="I451">
        <f aca="true" t="shared" si="15" ref="I451:I514">IF(F451&gt;0,ROUND(1/F451*100,0)," ")</f>
        <v>102</v>
      </c>
      <c r="K451" s="4">
        <f t="shared" si="14"/>
        <v>514.827271564901</v>
      </c>
    </row>
    <row r="452" spans="1:11" ht="15">
      <c r="A452" s="1" t="s">
        <v>663</v>
      </c>
      <c r="B452" s="1" t="s">
        <v>686</v>
      </c>
      <c r="C452" s="1">
        <v>20.1</v>
      </c>
      <c r="D452" s="1">
        <v>1150</v>
      </c>
      <c r="E452" s="1"/>
      <c r="F452" s="1">
        <v>0.865</v>
      </c>
      <c r="G452" s="1" t="s">
        <v>685</v>
      </c>
      <c r="I452">
        <f t="shared" si="15"/>
        <v>116</v>
      </c>
      <c r="K452" s="4">
        <f t="shared" si="14"/>
        <v>521.6311562111332</v>
      </c>
    </row>
    <row r="453" spans="1:11" ht="15">
      <c r="A453" s="1" t="s">
        <v>663</v>
      </c>
      <c r="B453" s="1" t="s">
        <v>687</v>
      </c>
      <c r="C453" s="1">
        <v>15</v>
      </c>
      <c r="D453" s="1">
        <v>800</v>
      </c>
      <c r="E453" s="1" t="s">
        <v>18</v>
      </c>
      <c r="F453" s="1">
        <v>0.97</v>
      </c>
      <c r="G453" s="1" t="s">
        <v>681</v>
      </c>
      <c r="I453">
        <f t="shared" si="15"/>
        <v>103</v>
      </c>
      <c r="K453" s="4">
        <f t="shared" si="14"/>
        <v>362.8738477990492</v>
      </c>
    </row>
    <row r="454" spans="1:11" ht="15">
      <c r="A454" s="1" t="s">
        <v>663</v>
      </c>
      <c r="B454" s="1" t="s">
        <v>688</v>
      </c>
      <c r="C454" s="1">
        <v>15</v>
      </c>
      <c r="D454" s="1">
        <v>800</v>
      </c>
      <c r="E454" s="1" t="s">
        <v>18</v>
      </c>
      <c r="F454" s="1">
        <v>0.97</v>
      </c>
      <c r="G454" s="1" t="s">
        <v>683</v>
      </c>
      <c r="I454">
        <f t="shared" si="15"/>
        <v>103</v>
      </c>
      <c r="K454" s="4">
        <f t="shared" si="14"/>
        <v>362.8738477990492</v>
      </c>
    </row>
    <row r="455" spans="1:11" ht="15">
      <c r="A455" s="1" t="s">
        <v>663</v>
      </c>
      <c r="B455" s="1" t="s">
        <v>689</v>
      </c>
      <c r="C455" s="1">
        <v>15</v>
      </c>
      <c r="D455" s="1">
        <v>830</v>
      </c>
      <c r="E455" s="1" t="s">
        <v>59</v>
      </c>
      <c r="F455" s="1">
        <v>0.913</v>
      </c>
      <c r="G455" s="1" t="s">
        <v>690</v>
      </c>
      <c r="I455">
        <f t="shared" si="15"/>
        <v>110</v>
      </c>
      <c r="K455" s="4">
        <f t="shared" si="14"/>
        <v>376.48161709151356</v>
      </c>
    </row>
    <row r="456" spans="1:11" ht="15">
      <c r="A456" s="1" t="s">
        <v>663</v>
      </c>
      <c r="B456" s="1" t="s">
        <v>691</v>
      </c>
      <c r="C456" s="1">
        <v>15</v>
      </c>
      <c r="D456" s="1">
        <v>880</v>
      </c>
      <c r="E456" s="1" t="s">
        <v>59</v>
      </c>
      <c r="F456" s="1">
        <v>0.91</v>
      </c>
      <c r="G456" s="1" t="s">
        <v>692</v>
      </c>
      <c r="I456">
        <f t="shared" si="15"/>
        <v>110</v>
      </c>
      <c r="K456" s="4">
        <f t="shared" si="14"/>
        <v>399.16123257895407</v>
      </c>
    </row>
    <row r="457" spans="1:11" ht="15">
      <c r="A457" s="1" t="s">
        <v>663</v>
      </c>
      <c r="B457" s="1" t="s">
        <v>693</v>
      </c>
      <c r="C457" s="1">
        <v>16.6</v>
      </c>
      <c r="D457" s="1">
        <v>870</v>
      </c>
      <c r="E457" s="1"/>
      <c r="F457" s="1">
        <v>0.885</v>
      </c>
      <c r="G457" s="1" t="s">
        <v>692</v>
      </c>
      <c r="I457">
        <f t="shared" si="15"/>
        <v>113</v>
      </c>
      <c r="K457" s="4">
        <f t="shared" si="14"/>
        <v>394.625309481466</v>
      </c>
    </row>
    <row r="458" spans="1:11" ht="15">
      <c r="A458" s="1" t="s">
        <v>663</v>
      </c>
      <c r="B458" s="1" t="s">
        <v>694</v>
      </c>
      <c r="C458" s="1">
        <v>15</v>
      </c>
      <c r="D458" s="1">
        <v>850</v>
      </c>
      <c r="E458" s="1" t="s">
        <v>59</v>
      </c>
      <c r="F458" s="1">
        <v>0.912</v>
      </c>
      <c r="G458" s="1" t="s">
        <v>692</v>
      </c>
      <c r="I458">
        <f t="shared" si="15"/>
        <v>110</v>
      </c>
      <c r="K458" s="4">
        <f t="shared" si="14"/>
        <v>385.5534632864898</v>
      </c>
    </row>
    <row r="459" spans="1:11" ht="15">
      <c r="A459" s="1" t="s">
        <v>663</v>
      </c>
      <c r="B459" s="1" t="s">
        <v>695</v>
      </c>
      <c r="C459" s="1">
        <v>16.6</v>
      </c>
      <c r="D459" s="1">
        <v>850</v>
      </c>
      <c r="E459" s="1"/>
      <c r="F459" s="1">
        <v>0.888</v>
      </c>
      <c r="G459" s="1" t="s">
        <v>696</v>
      </c>
      <c r="I459">
        <f t="shared" si="15"/>
        <v>113</v>
      </c>
      <c r="K459" s="4">
        <f t="shared" si="14"/>
        <v>385.5534632864898</v>
      </c>
    </row>
    <row r="460" spans="1:11" ht="15">
      <c r="A460" s="1" t="s">
        <v>663</v>
      </c>
      <c r="B460" s="1" t="s">
        <v>697</v>
      </c>
      <c r="C460" s="1">
        <v>25</v>
      </c>
      <c r="D460" s="1">
        <v>1278</v>
      </c>
      <c r="E460" s="1"/>
      <c r="F460" s="1">
        <v>0.795</v>
      </c>
      <c r="G460" s="1"/>
      <c r="I460">
        <f t="shared" si="15"/>
        <v>126</v>
      </c>
      <c r="K460" s="4">
        <f t="shared" si="14"/>
        <v>579.690971858981</v>
      </c>
    </row>
    <row r="461" spans="1:11" ht="15">
      <c r="A461" s="1" t="s">
        <v>663</v>
      </c>
      <c r="B461" s="1" t="s">
        <v>698</v>
      </c>
      <c r="C461" s="1">
        <v>25</v>
      </c>
      <c r="D461" s="1">
        <v>1278</v>
      </c>
      <c r="E461" s="1" t="s">
        <v>23</v>
      </c>
      <c r="F461" s="1">
        <v>0.795</v>
      </c>
      <c r="G461" s="1" t="s">
        <v>696</v>
      </c>
      <c r="I461">
        <f t="shared" si="15"/>
        <v>126</v>
      </c>
      <c r="K461" s="4">
        <f aca="true" t="shared" si="16" ref="K461:K524">CONVERT(D461,"lbm","kg")</f>
        <v>579.690971858981</v>
      </c>
    </row>
    <row r="462" spans="1:11" ht="15">
      <c r="A462" s="1" t="s">
        <v>663</v>
      </c>
      <c r="B462" s="1" t="s">
        <v>699</v>
      </c>
      <c r="C462" s="1">
        <v>26.6</v>
      </c>
      <c r="D462" s="1">
        <v>1271</v>
      </c>
      <c r="E462" s="1" t="s">
        <v>33</v>
      </c>
      <c r="F462" s="1">
        <v>0.77</v>
      </c>
      <c r="G462" s="1" t="s">
        <v>700</v>
      </c>
      <c r="I462">
        <f t="shared" si="15"/>
        <v>130</v>
      </c>
      <c r="K462" s="4">
        <f t="shared" si="16"/>
        <v>576.5158256907393</v>
      </c>
    </row>
    <row r="463" spans="1:11" ht="15">
      <c r="A463" s="1" t="s">
        <v>663</v>
      </c>
      <c r="B463" s="1" t="s">
        <v>701</v>
      </c>
      <c r="C463" s="1">
        <v>26.6</v>
      </c>
      <c r="D463" s="1">
        <v>1271</v>
      </c>
      <c r="E463" s="1" t="s">
        <v>176</v>
      </c>
      <c r="F463" s="1">
        <v>0.77</v>
      </c>
      <c r="G463" s="1" t="s">
        <v>702</v>
      </c>
      <c r="I463">
        <f t="shared" si="15"/>
        <v>130</v>
      </c>
      <c r="K463" s="4">
        <f t="shared" si="16"/>
        <v>576.5158256907393</v>
      </c>
    </row>
    <row r="464" spans="1:11" ht="15">
      <c r="A464" s="1" t="s">
        <v>663</v>
      </c>
      <c r="B464" s="1" t="s">
        <v>703</v>
      </c>
      <c r="C464" s="1">
        <v>15</v>
      </c>
      <c r="D464" s="1">
        <v>772</v>
      </c>
      <c r="E464" s="1" t="s">
        <v>18</v>
      </c>
      <c r="F464" s="1">
        <v>0.94</v>
      </c>
      <c r="G464" s="1"/>
      <c r="I464">
        <f t="shared" si="15"/>
        <v>106</v>
      </c>
      <c r="K464" s="4">
        <f t="shared" si="16"/>
        <v>350.1732631260825</v>
      </c>
    </row>
    <row r="465" spans="1:11" ht="15">
      <c r="A465" s="1" t="s">
        <v>663</v>
      </c>
      <c r="B465" s="1" t="s">
        <v>704</v>
      </c>
      <c r="C465" s="1">
        <v>15</v>
      </c>
      <c r="D465" s="1">
        <v>788</v>
      </c>
      <c r="E465" s="1" t="s">
        <v>18</v>
      </c>
      <c r="F465" s="1">
        <v>0.935</v>
      </c>
      <c r="G465" s="1"/>
      <c r="I465">
        <f t="shared" si="15"/>
        <v>107</v>
      </c>
      <c r="K465" s="4">
        <f t="shared" si="16"/>
        <v>357.43074008206344</v>
      </c>
    </row>
    <row r="466" spans="1:11" ht="15">
      <c r="A466" s="1" t="s">
        <v>663</v>
      </c>
      <c r="B466" s="1" t="s">
        <v>705</v>
      </c>
      <c r="C466" s="1">
        <v>15</v>
      </c>
      <c r="D466" s="1">
        <v>772</v>
      </c>
      <c r="E466" s="1" t="s">
        <v>569</v>
      </c>
      <c r="F466" s="1">
        <v>0.94</v>
      </c>
      <c r="G466" s="1" t="s">
        <v>706</v>
      </c>
      <c r="I466">
        <f t="shared" si="15"/>
        <v>106</v>
      </c>
      <c r="K466" s="4">
        <f t="shared" si="16"/>
        <v>350.1732631260825</v>
      </c>
    </row>
    <row r="467" spans="1:11" ht="15">
      <c r="A467" s="1" t="s">
        <v>663</v>
      </c>
      <c r="B467" s="1" t="s">
        <v>707</v>
      </c>
      <c r="C467" s="1">
        <v>15</v>
      </c>
      <c r="D467" s="1">
        <v>788</v>
      </c>
      <c r="E467" s="1" t="s">
        <v>33</v>
      </c>
      <c r="F467" s="1">
        <v>0.88</v>
      </c>
      <c r="G467" s="1"/>
      <c r="I467">
        <f t="shared" si="15"/>
        <v>114</v>
      </c>
      <c r="K467" s="4">
        <f t="shared" si="16"/>
        <v>357.43074008206344</v>
      </c>
    </row>
    <row r="468" spans="1:11" ht="15">
      <c r="A468" s="1" t="s">
        <v>663</v>
      </c>
      <c r="B468" s="1" t="s">
        <v>708</v>
      </c>
      <c r="C468" s="1">
        <v>15</v>
      </c>
      <c r="D468" s="1">
        <v>778</v>
      </c>
      <c r="E468" s="1" t="s">
        <v>513</v>
      </c>
      <c r="F468" s="1">
        <v>0.925</v>
      </c>
      <c r="G468" s="1"/>
      <c r="I468">
        <f t="shared" si="15"/>
        <v>108</v>
      </c>
      <c r="K468" s="4">
        <f t="shared" si="16"/>
        <v>352.8948169845753</v>
      </c>
    </row>
    <row r="469" spans="1:11" ht="15">
      <c r="A469" s="1" t="s">
        <v>663</v>
      </c>
      <c r="B469" s="1" t="s">
        <v>709</v>
      </c>
      <c r="C469" s="1"/>
      <c r="D469" s="1"/>
      <c r="E469" s="1"/>
      <c r="F469" s="1"/>
      <c r="G469" s="1"/>
      <c r="I469" t="str">
        <f t="shared" si="15"/>
        <v> </v>
      </c>
      <c r="K469" s="4">
        <f t="shared" si="16"/>
        <v>0</v>
      </c>
    </row>
    <row r="470" spans="1:11" ht="15">
      <c r="A470" s="1" t="s">
        <v>663</v>
      </c>
      <c r="B470" s="1" t="s">
        <v>710</v>
      </c>
      <c r="C470" s="1"/>
      <c r="D470" s="1"/>
      <c r="E470" s="1"/>
      <c r="F470" s="1"/>
      <c r="G470" s="1"/>
      <c r="I470" t="str">
        <f t="shared" si="15"/>
        <v> </v>
      </c>
      <c r="K470" s="4">
        <f t="shared" si="16"/>
        <v>0</v>
      </c>
    </row>
    <row r="471" spans="1:11" ht="15">
      <c r="A471" s="1" t="s">
        <v>663</v>
      </c>
      <c r="B471" s="1" t="s">
        <v>711</v>
      </c>
      <c r="C471" s="1"/>
      <c r="D471" s="1"/>
      <c r="E471" s="1"/>
      <c r="F471" s="1"/>
      <c r="G471" s="1"/>
      <c r="I471" t="str">
        <f t="shared" si="15"/>
        <v> </v>
      </c>
      <c r="K471" s="4">
        <f t="shared" si="16"/>
        <v>0</v>
      </c>
    </row>
    <row r="472" spans="1:11" ht="15">
      <c r="A472" s="1" t="s">
        <v>663</v>
      </c>
      <c r="B472" s="1" t="s">
        <v>712</v>
      </c>
      <c r="C472" s="1">
        <v>13</v>
      </c>
      <c r="D472" s="1">
        <v>900</v>
      </c>
      <c r="E472" s="1"/>
      <c r="F472" s="1">
        <v>1.902</v>
      </c>
      <c r="G472" s="1"/>
      <c r="I472">
        <f t="shared" si="15"/>
        <v>53</v>
      </c>
      <c r="K472" s="4">
        <f t="shared" si="16"/>
        <v>408.23307877393034</v>
      </c>
    </row>
    <row r="473" spans="1:11" ht="15">
      <c r="A473" s="1" t="s">
        <v>663</v>
      </c>
      <c r="B473" s="1" t="s">
        <v>713</v>
      </c>
      <c r="C473" s="1">
        <v>15</v>
      </c>
      <c r="D473" s="1">
        <v>683</v>
      </c>
      <c r="E473" s="1" t="s">
        <v>27</v>
      </c>
      <c r="F473" s="1">
        <v>1.28</v>
      </c>
      <c r="G473" s="1"/>
      <c r="I473">
        <f t="shared" si="15"/>
        <v>78</v>
      </c>
      <c r="K473" s="4">
        <f t="shared" si="16"/>
        <v>309.80354755843825</v>
      </c>
    </row>
    <row r="474" spans="1:11" ht="15">
      <c r="A474" s="1" t="s">
        <v>663</v>
      </c>
      <c r="B474" s="1" t="s">
        <v>714</v>
      </c>
      <c r="C474" s="1">
        <v>15</v>
      </c>
      <c r="D474" s="1">
        <v>663</v>
      </c>
      <c r="E474" s="1" t="s">
        <v>27</v>
      </c>
      <c r="F474" s="1">
        <v>1.18</v>
      </c>
      <c r="G474" s="1"/>
      <c r="I474">
        <f t="shared" si="15"/>
        <v>85</v>
      </c>
      <c r="K474" s="4">
        <f t="shared" si="16"/>
        <v>300.731701363462</v>
      </c>
    </row>
    <row r="475" spans="1:11" ht="15">
      <c r="A475" s="1" t="s">
        <v>663</v>
      </c>
      <c r="B475" s="1" t="s">
        <v>715</v>
      </c>
      <c r="C475" s="1">
        <v>16</v>
      </c>
      <c r="D475" s="1">
        <v>1056</v>
      </c>
      <c r="E475" s="1"/>
      <c r="F475" s="1">
        <v>1.49</v>
      </c>
      <c r="G475" s="1"/>
      <c r="I475">
        <f t="shared" si="15"/>
        <v>67</v>
      </c>
      <c r="K475" s="4">
        <f t="shared" si="16"/>
        <v>478.99347909474494</v>
      </c>
    </row>
    <row r="476" spans="1:11" ht="15">
      <c r="A476" s="1" t="s">
        <v>663</v>
      </c>
      <c r="B476" s="1" t="s">
        <v>716</v>
      </c>
      <c r="C476" s="1">
        <v>15</v>
      </c>
      <c r="D476" s="1">
        <v>663</v>
      </c>
      <c r="E476" s="1" t="s">
        <v>27</v>
      </c>
      <c r="F476" s="1">
        <v>1.454</v>
      </c>
      <c r="G476" s="1"/>
      <c r="I476">
        <f t="shared" si="15"/>
        <v>69</v>
      </c>
      <c r="K476" s="4">
        <f t="shared" si="16"/>
        <v>300.731701363462</v>
      </c>
    </row>
    <row r="477" spans="1:11" ht="15">
      <c r="A477" s="1" t="s">
        <v>663</v>
      </c>
      <c r="B477" s="1" t="s">
        <v>717</v>
      </c>
      <c r="C477" s="1">
        <v>15</v>
      </c>
      <c r="D477" s="1">
        <v>663</v>
      </c>
      <c r="E477" s="1" t="s">
        <v>27</v>
      </c>
      <c r="F477" s="1">
        <v>1.454</v>
      </c>
      <c r="G477" s="1" t="s">
        <v>718</v>
      </c>
      <c r="I477">
        <f t="shared" si="15"/>
        <v>69</v>
      </c>
      <c r="K477" s="4">
        <f t="shared" si="16"/>
        <v>300.731701363462</v>
      </c>
    </row>
    <row r="478" spans="1:11" ht="15">
      <c r="A478" s="1" t="s">
        <v>719</v>
      </c>
      <c r="B478" s="1" t="s">
        <v>720</v>
      </c>
      <c r="C478" s="1">
        <v>13.2</v>
      </c>
      <c r="D478" s="1">
        <v>616</v>
      </c>
      <c r="E478" s="1"/>
      <c r="F478" s="1">
        <v>1.37</v>
      </c>
      <c r="G478" s="1"/>
      <c r="I478">
        <f t="shared" si="15"/>
        <v>73</v>
      </c>
      <c r="K478" s="4">
        <f t="shared" si="16"/>
        <v>279.4128628052679</v>
      </c>
    </row>
    <row r="479" spans="1:11" ht="15">
      <c r="A479" s="1" t="s">
        <v>719</v>
      </c>
      <c r="B479" s="1" t="s">
        <v>721</v>
      </c>
      <c r="C479" s="1">
        <v>15</v>
      </c>
      <c r="D479" s="1">
        <v>765</v>
      </c>
      <c r="E479" s="1" t="s">
        <v>27</v>
      </c>
      <c r="F479" s="1">
        <v>1.26</v>
      </c>
      <c r="G479" s="1"/>
      <c r="I479">
        <f t="shared" si="15"/>
        <v>79</v>
      </c>
      <c r="K479" s="4">
        <f t="shared" si="16"/>
        <v>346.99811695784075</v>
      </c>
    </row>
    <row r="480" spans="1:11" ht="15">
      <c r="A480" s="1" t="s">
        <v>719</v>
      </c>
      <c r="B480" s="1" t="s">
        <v>722</v>
      </c>
      <c r="C480" s="1"/>
      <c r="D480" s="1"/>
      <c r="E480" s="1"/>
      <c r="F480" s="1"/>
      <c r="G480" s="1"/>
      <c r="I480" t="str">
        <f t="shared" si="15"/>
        <v> </v>
      </c>
      <c r="K480" s="4">
        <f t="shared" si="16"/>
        <v>0</v>
      </c>
    </row>
    <row r="481" spans="1:11" ht="15">
      <c r="A481" s="1" t="s">
        <v>723</v>
      </c>
      <c r="B481" s="1" t="s">
        <v>724</v>
      </c>
      <c r="C481" s="1"/>
      <c r="D481" s="1"/>
      <c r="E481" s="1"/>
      <c r="F481" s="1"/>
      <c r="G481" s="1"/>
      <c r="I481" t="str">
        <f t="shared" si="15"/>
        <v> </v>
      </c>
      <c r="K481" s="4">
        <f t="shared" si="16"/>
        <v>0</v>
      </c>
    </row>
    <row r="482" spans="1:11" ht="15">
      <c r="A482" s="1" t="s">
        <v>725</v>
      </c>
      <c r="B482" s="1" t="s">
        <v>726</v>
      </c>
      <c r="C482" s="1"/>
      <c r="D482" s="1"/>
      <c r="E482" s="1"/>
      <c r="F482" s="1"/>
      <c r="G482" s="1"/>
      <c r="I482" t="str">
        <f t="shared" si="15"/>
        <v> </v>
      </c>
      <c r="K482" s="4">
        <f t="shared" si="16"/>
        <v>0</v>
      </c>
    </row>
    <row r="483" spans="1:11" ht="15">
      <c r="A483" s="1" t="s">
        <v>725</v>
      </c>
      <c r="B483" s="1" t="s">
        <v>727</v>
      </c>
      <c r="C483" s="1"/>
      <c r="D483" s="1"/>
      <c r="E483" s="1"/>
      <c r="F483" s="1"/>
      <c r="G483" s="1"/>
      <c r="I483" t="str">
        <f t="shared" si="15"/>
        <v> </v>
      </c>
      <c r="K483" s="4">
        <f t="shared" si="16"/>
        <v>0</v>
      </c>
    </row>
    <row r="484" spans="1:11" ht="15">
      <c r="A484" s="1" t="s">
        <v>725</v>
      </c>
      <c r="B484" s="1" t="s">
        <v>728</v>
      </c>
      <c r="C484" s="1">
        <v>14.6</v>
      </c>
      <c r="D484" s="1">
        <v>780</v>
      </c>
      <c r="E484" s="1" t="s">
        <v>59</v>
      </c>
      <c r="F484" s="1">
        <v>1.04</v>
      </c>
      <c r="G484" s="1" t="s">
        <v>729</v>
      </c>
      <c r="I484">
        <f t="shared" si="15"/>
        <v>96</v>
      </c>
      <c r="K484" s="4">
        <f t="shared" si="16"/>
        <v>353.8020016040729</v>
      </c>
    </row>
    <row r="485" spans="1:11" ht="15">
      <c r="A485" s="1" t="s">
        <v>725</v>
      </c>
      <c r="B485" s="1" t="s">
        <v>730</v>
      </c>
      <c r="C485" s="1">
        <v>15.9</v>
      </c>
      <c r="D485" s="1">
        <v>680</v>
      </c>
      <c r="E485" s="1" t="s">
        <v>59</v>
      </c>
      <c r="F485" s="1">
        <v>1.04</v>
      </c>
      <c r="G485" s="1" t="s">
        <v>731</v>
      </c>
      <c r="I485">
        <f t="shared" si="15"/>
        <v>96</v>
      </c>
      <c r="K485" s="4">
        <f t="shared" si="16"/>
        <v>308.4427706291918</v>
      </c>
    </row>
    <row r="486" spans="1:11" ht="15">
      <c r="A486" s="1" t="s">
        <v>725</v>
      </c>
      <c r="B486" s="1" t="s">
        <v>732</v>
      </c>
      <c r="C486" s="1">
        <v>16.6</v>
      </c>
      <c r="D486" s="1">
        <v>755</v>
      </c>
      <c r="E486" s="1" t="s">
        <v>59</v>
      </c>
      <c r="F486" s="1">
        <v>1.03</v>
      </c>
      <c r="G486" s="1" t="s">
        <v>731</v>
      </c>
      <c r="I486">
        <f t="shared" si="15"/>
        <v>97</v>
      </c>
      <c r="K486" s="4">
        <f t="shared" si="16"/>
        <v>342.46219386035267</v>
      </c>
    </row>
    <row r="487" spans="1:11" ht="15">
      <c r="A487" s="1" t="s">
        <v>725</v>
      </c>
      <c r="B487" s="1" t="s">
        <v>733</v>
      </c>
      <c r="C487" s="1">
        <v>16.6</v>
      </c>
      <c r="D487" s="1">
        <v>729</v>
      </c>
      <c r="E487" s="1" t="s">
        <v>59</v>
      </c>
      <c r="F487" s="1">
        <v>1.03</v>
      </c>
      <c r="G487" s="1" t="s">
        <v>734</v>
      </c>
      <c r="I487">
        <f t="shared" si="15"/>
        <v>97</v>
      </c>
      <c r="K487" s="4">
        <f t="shared" si="16"/>
        <v>330.66879380688357</v>
      </c>
    </row>
    <row r="488" spans="1:11" ht="15">
      <c r="A488" s="1" t="s">
        <v>725</v>
      </c>
      <c r="B488" s="1" t="s">
        <v>735</v>
      </c>
      <c r="C488" s="1">
        <v>16.6</v>
      </c>
      <c r="D488" s="1">
        <v>729</v>
      </c>
      <c r="E488" s="1" t="s">
        <v>59</v>
      </c>
      <c r="F488" s="1">
        <v>1.01</v>
      </c>
      <c r="G488" s="1" t="s">
        <v>736</v>
      </c>
      <c r="I488">
        <f t="shared" si="15"/>
        <v>99</v>
      </c>
      <c r="K488" s="4">
        <f t="shared" si="16"/>
        <v>330.66879380688357</v>
      </c>
    </row>
    <row r="489" spans="1:11" ht="15">
      <c r="A489" s="1" t="s">
        <v>725</v>
      </c>
      <c r="B489" s="1" t="s">
        <v>737</v>
      </c>
      <c r="C489" s="1">
        <v>16.6</v>
      </c>
      <c r="D489" s="1">
        <v>749</v>
      </c>
      <c r="E489" s="1" t="s">
        <v>59</v>
      </c>
      <c r="F489" s="1">
        <v>1.01</v>
      </c>
      <c r="G489" s="1" t="s">
        <v>736</v>
      </c>
      <c r="I489">
        <f t="shared" si="15"/>
        <v>99</v>
      </c>
      <c r="K489" s="4">
        <f t="shared" si="16"/>
        <v>339.7406400018598</v>
      </c>
    </row>
    <row r="490" spans="1:11" ht="15">
      <c r="A490" s="1" t="s">
        <v>725</v>
      </c>
      <c r="B490" s="1" t="s">
        <v>738</v>
      </c>
      <c r="C490" s="1">
        <v>15</v>
      </c>
      <c r="D490" s="1">
        <v>724</v>
      </c>
      <c r="E490" s="1" t="s">
        <v>59</v>
      </c>
      <c r="F490" s="1">
        <v>1.03</v>
      </c>
      <c r="G490" s="1" t="s">
        <v>739</v>
      </c>
      <c r="I490">
        <f t="shared" si="15"/>
        <v>97</v>
      </c>
      <c r="K490" s="4">
        <f t="shared" si="16"/>
        <v>328.4008322581395</v>
      </c>
    </row>
    <row r="491" spans="1:11" ht="15">
      <c r="A491" s="1" t="s">
        <v>725</v>
      </c>
      <c r="B491" s="1" t="s">
        <v>740</v>
      </c>
      <c r="C491" s="1">
        <v>15</v>
      </c>
      <c r="D491" s="1">
        <v>745</v>
      </c>
      <c r="E491" s="1" t="s">
        <v>59</v>
      </c>
      <c r="F491" s="1">
        <v>1.03</v>
      </c>
      <c r="G491" s="1" t="s">
        <v>734</v>
      </c>
      <c r="I491">
        <f t="shared" si="15"/>
        <v>97</v>
      </c>
      <c r="K491" s="4">
        <f t="shared" si="16"/>
        <v>337.9262707628646</v>
      </c>
    </row>
    <row r="492" spans="1:11" ht="15">
      <c r="A492" s="1" t="s">
        <v>725</v>
      </c>
      <c r="B492" s="1" t="s">
        <v>741</v>
      </c>
      <c r="C492" s="1">
        <v>15</v>
      </c>
      <c r="D492" s="1">
        <v>745</v>
      </c>
      <c r="E492" s="1" t="s">
        <v>59</v>
      </c>
      <c r="F492" s="1">
        <v>0.99</v>
      </c>
      <c r="G492" s="1" t="s">
        <v>742</v>
      </c>
      <c r="I492">
        <f t="shared" si="15"/>
        <v>101</v>
      </c>
      <c r="K492" s="4">
        <f t="shared" si="16"/>
        <v>337.9262707628646</v>
      </c>
    </row>
    <row r="493" spans="1:11" ht="15">
      <c r="A493" s="1" t="s">
        <v>725</v>
      </c>
      <c r="B493" s="1" t="s">
        <v>743</v>
      </c>
      <c r="C493" s="1">
        <v>15</v>
      </c>
      <c r="D493" s="1">
        <v>825</v>
      </c>
      <c r="E493" s="1" t="s">
        <v>307</v>
      </c>
      <c r="F493" s="1">
        <v>0.93</v>
      </c>
      <c r="G493" s="1"/>
      <c r="I493">
        <f t="shared" si="15"/>
        <v>108</v>
      </c>
      <c r="K493" s="4">
        <f t="shared" si="16"/>
        <v>374.21365554276946</v>
      </c>
    </row>
    <row r="494" spans="1:11" ht="15">
      <c r="A494" s="1" t="s">
        <v>725</v>
      </c>
      <c r="B494" s="1" t="s">
        <v>744</v>
      </c>
      <c r="C494" s="1">
        <v>15</v>
      </c>
      <c r="D494" s="1">
        <v>745</v>
      </c>
      <c r="E494" s="1" t="s">
        <v>59</v>
      </c>
      <c r="F494" s="1">
        <v>0.99</v>
      </c>
      <c r="G494" s="1" t="s">
        <v>742</v>
      </c>
      <c r="I494">
        <f t="shared" si="15"/>
        <v>101</v>
      </c>
      <c r="K494" s="4">
        <f t="shared" si="16"/>
        <v>337.9262707628646</v>
      </c>
    </row>
    <row r="495" spans="1:11" ht="15">
      <c r="A495" s="1" t="s">
        <v>725</v>
      </c>
      <c r="B495" s="1" t="s">
        <v>745</v>
      </c>
      <c r="C495" s="1">
        <v>15</v>
      </c>
      <c r="D495" s="1">
        <v>745</v>
      </c>
      <c r="E495" s="1" t="s">
        <v>59</v>
      </c>
      <c r="F495" s="1">
        <v>1.02</v>
      </c>
      <c r="G495" s="1" t="s">
        <v>746</v>
      </c>
      <c r="I495">
        <f t="shared" si="15"/>
        <v>98</v>
      </c>
      <c r="K495" s="4">
        <f t="shared" si="16"/>
        <v>337.9262707628646</v>
      </c>
    </row>
    <row r="496" spans="1:11" ht="15">
      <c r="A496" s="1" t="s">
        <v>725</v>
      </c>
      <c r="B496" s="1" t="s">
        <v>747</v>
      </c>
      <c r="C496" s="1">
        <v>15</v>
      </c>
      <c r="D496" s="1">
        <v>721</v>
      </c>
      <c r="E496" s="1" t="s">
        <v>59</v>
      </c>
      <c r="F496" s="1">
        <v>1.03</v>
      </c>
      <c r="G496" s="1" t="s">
        <v>746</v>
      </c>
      <c r="I496">
        <f t="shared" si="15"/>
        <v>97</v>
      </c>
      <c r="K496" s="4">
        <f t="shared" si="16"/>
        <v>327.0400553288931</v>
      </c>
    </row>
    <row r="497" spans="1:11" ht="15">
      <c r="A497" s="1" t="s">
        <v>748</v>
      </c>
      <c r="B497" s="1" t="s">
        <v>749</v>
      </c>
      <c r="C497" s="1"/>
      <c r="D497" s="1"/>
      <c r="E497" s="1"/>
      <c r="F497" s="1"/>
      <c r="G497" s="1"/>
      <c r="I497" t="str">
        <f t="shared" si="15"/>
        <v> </v>
      </c>
      <c r="K497" s="4">
        <f t="shared" si="16"/>
        <v>0</v>
      </c>
    </row>
    <row r="498" spans="1:11" ht="15">
      <c r="A498" s="1" t="s">
        <v>748</v>
      </c>
      <c r="B498" s="1" t="s">
        <v>750</v>
      </c>
      <c r="C498" s="1"/>
      <c r="D498" s="1"/>
      <c r="E498" s="1"/>
      <c r="F498" s="1"/>
      <c r="G498" s="1"/>
      <c r="I498" t="str">
        <f t="shared" si="15"/>
        <v> </v>
      </c>
      <c r="K498" s="4">
        <f t="shared" si="16"/>
        <v>0</v>
      </c>
    </row>
    <row r="499" spans="1:11" ht="15">
      <c r="A499" s="1" t="s">
        <v>751</v>
      </c>
      <c r="B499" s="1" t="s">
        <v>752</v>
      </c>
      <c r="C499" s="1"/>
      <c r="D499" s="1"/>
      <c r="E499" s="1"/>
      <c r="F499" s="1"/>
      <c r="G499" s="1"/>
      <c r="I499" t="str">
        <f t="shared" si="15"/>
        <v> </v>
      </c>
      <c r="K499" s="4">
        <f t="shared" si="16"/>
        <v>0</v>
      </c>
    </row>
    <row r="500" spans="1:11" ht="15">
      <c r="A500" s="1" t="s">
        <v>753</v>
      </c>
      <c r="B500" s="1" t="s">
        <v>754</v>
      </c>
      <c r="C500" s="1"/>
      <c r="D500" s="1"/>
      <c r="E500" s="1"/>
      <c r="F500" s="1"/>
      <c r="G500" s="1"/>
      <c r="I500" t="str">
        <f t="shared" si="15"/>
        <v> </v>
      </c>
      <c r="K500" s="4">
        <f t="shared" si="16"/>
        <v>0</v>
      </c>
    </row>
    <row r="501" spans="1:11" ht="15">
      <c r="A501" s="1" t="s">
        <v>753</v>
      </c>
      <c r="B501" s="1" t="s">
        <v>755</v>
      </c>
      <c r="C501" s="1"/>
      <c r="D501" s="1"/>
      <c r="E501" s="1"/>
      <c r="F501" s="1"/>
      <c r="G501" s="1"/>
      <c r="I501" t="str">
        <f t="shared" si="15"/>
        <v> </v>
      </c>
      <c r="K501" s="4">
        <f t="shared" si="16"/>
        <v>0</v>
      </c>
    </row>
    <row r="502" spans="1:11" ht="15">
      <c r="A502" s="1" t="s">
        <v>753</v>
      </c>
      <c r="B502" s="1" t="s">
        <v>756</v>
      </c>
      <c r="C502" s="1">
        <v>15.5</v>
      </c>
      <c r="D502" s="1">
        <v>720</v>
      </c>
      <c r="E502" s="1"/>
      <c r="F502" s="1">
        <v>1.468</v>
      </c>
      <c r="G502" s="1"/>
      <c r="I502">
        <f t="shared" si="15"/>
        <v>68</v>
      </c>
      <c r="K502" s="4">
        <f t="shared" si="16"/>
        <v>326.5864630191443</v>
      </c>
    </row>
    <row r="503" spans="1:11" ht="15">
      <c r="A503" s="1" t="s">
        <v>753</v>
      </c>
      <c r="B503" s="1" t="s">
        <v>757</v>
      </c>
      <c r="C503" s="1">
        <v>13.4</v>
      </c>
      <c r="D503" s="1">
        <v>650</v>
      </c>
      <c r="E503" s="1"/>
      <c r="F503" s="1">
        <v>1.38</v>
      </c>
      <c r="G503" s="1" t="s">
        <v>681</v>
      </c>
      <c r="I503">
        <f t="shared" si="15"/>
        <v>72</v>
      </c>
      <c r="K503" s="4">
        <f t="shared" si="16"/>
        <v>294.8350013367275</v>
      </c>
    </row>
    <row r="504" spans="1:11" ht="15">
      <c r="A504" s="1" t="s">
        <v>753</v>
      </c>
      <c r="B504" s="1" t="s">
        <v>758</v>
      </c>
      <c r="C504" s="1">
        <v>13.4</v>
      </c>
      <c r="D504" s="1">
        <v>650</v>
      </c>
      <c r="E504" s="1"/>
      <c r="F504" s="1">
        <v>1.38</v>
      </c>
      <c r="G504" s="1" t="s">
        <v>759</v>
      </c>
      <c r="I504">
        <f t="shared" si="15"/>
        <v>72</v>
      </c>
      <c r="K504" s="4">
        <f t="shared" si="16"/>
        <v>294.8350013367275</v>
      </c>
    </row>
    <row r="505" spans="1:11" ht="15">
      <c r="A505" s="1" t="s">
        <v>753</v>
      </c>
      <c r="B505" s="1" t="s">
        <v>760</v>
      </c>
      <c r="C505" s="1">
        <v>13.4</v>
      </c>
      <c r="D505" s="1">
        <v>650</v>
      </c>
      <c r="E505" s="1"/>
      <c r="F505" s="1">
        <v>1.38</v>
      </c>
      <c r="G505" s="1" t="s">
        <v>759</v>
      </c>
      <c r="I505">
        <f t="shared" si="15"/>
        <v>72</v>
      </c>
      <c r="K505" s="4">
        <f t="shared" si="16"/>
        <v>294.8350013367275</v>
      </c>
    </row>
    <row r="506" spans="1:11" ht="15">
      <c r="A506" s="1" t="s">
        <v>753</v>
      </c>
      <c r="B506" s="1" t="s">
        <v>761</v>
      </c>
      <c r="C506" s="1">
        <v>15</v>
      </c>
      <c r="D506" s="1">
        <v>744</v>
      </c>
      <c r="E506" s="1" t="s">
        <v>27</v>
      </c>
      <c r="F506" s="1">
        <v>1.3</v>
      </c>
      <c r="G506" s="1"/>
      <c r="I506">
        <f t="shared" si="15"/>
        <v>77</v>
      </c>
      <c r="K506" s="4">
        <f t="shared" si="16"/>
        <v>337.47267845311575</v>
      </c>
    </row>
    <row r="507" spans="1:11" ht="15">
      <c r="A507" s="1" t="s">
        <v>753</v>
      </c>
      <c r="B507" s="1" t="s">
        <v>762</v>
      </c>
      <c r="C507" s="1">
        <v>16.1</v>
      </c>
      <c r="D507" s="1">
        <v>744</v>
      </c>
      <c r="E507" s="1"/>
      <c r="F507" s="1">
        <v>1.3</v>
      </c>
      <c r="G507" s="1" t="s">
        <v>763</v>
      </c>
      <c r="I507">
        <f t="shared" si="15"/>
        <v>77</v>
      </c>
      <c r="K507" s="4">
        <f t="shared" si="16"/>
        <v>337.47267845311575</v>
      </c>
    </row>
    <row r="508" spans="1:11" ht="15">
      <c r="A508" s="1" t="s">
        <v>753</v>
      </c>
      <c r="B508" s="1" t="s">
        <v>764</v>
      </c>
      <c r="C508" s="1">
        <v>16.1</v>
      </c>
      <c r="D508" s="1">
        <v>744</v>
      </c>
      <c r="E508" s="1"/>
      <c r="F508" s="1">
        <v>1.3</v>
      </c>
      <c r="G508" s="1" t="s">
        <v>765</v>
      </c>
      <c r="I508">
        <f t="shared" si="15"/>
        <v>77</v>
      </c>
      <c r="K508" s="4">
        <f t="shared" si="16"/>
        <v>337.47267845311575</v>
      </c>
    </row>
    <row r="509" spans="1:11" ht="15">
      <c r="A509" s="1" t="s">
        <v>753</v>
      </c>
      <c r="B509" s="1" t="s">
        <v>766</v>
      </c>
      <c r="C509" s="1">
        <v>16.1</v>
      </c>
      <c r="D509" s="1">
        <v>744</v>
      </c>
      <c r="E509" s="1"/>
      <c r="F509" s="1">
        <v>1.3</v>
      </c>
      <c r="G509" s="1" t="s">
        <v>765</v>
      </c>
      <c r="I509">
        <f t="shared" si="15"/>
        <v>77</v>
      </c>
      <c r="K509" s="4">
        <f t="shared" si="16"/>
        <v>337.47267845311575</v>
      </c>
    </row>
    <row r="510" spans="1:11" ht="15">
      <c r="A510" s="1" t="s">
        <v>753</v>
      </c>
      <c r="B510" s="1" t="s">
        <v>767</v>
      </c>
      <c r="C510" s="1">
        <v>16.1</v>
      </c>
      <c r="D510" s="1">
        <v>750</v>
      </c>
      <c r="E510" s="1"/>
      <c r="F510" s="1">
        <v>1.24</v>
      </c>
      <c r="G510" s="1" t="s">
        <v>768</v>
      </c>
      <c r="I510">
        <f t="shared" si="15"/>
        <v>81</v>
      </c>
      <c r="K510" s="4">
        <f t="shared" si="16"/>
        <v>340.19423231160863</v>
      </c>
    </row>
    <row r="511" spans="1:11" ht="15">
      <c r="A511" s="1" t="s">
        <v>753</v>
      </c>
      <c r="B511" s="1" t="s">
        <v>769</v>
      </c>
      <c r="C511" s="1">
        <v>15</v>
      </c>
      <c r="D511" s="1">
        <v>750</v>
      </c>
      <c r="E511" s="1" t="s">
        <v>27</v>
      </c>
      <c r="F511" s="1">
        <v>1.26</v>
      </c>
      <c r="G511" s="1"/>
      <c r="I511">
        <f t="shared" si="15"/>
        <v>79</v>
      </c>
      <c r="K511" s="4">
        <f t="shared" si="16"/>
        <v>340.19423231160863</v>
      </c>
    </row>
    <row r="512" spans="1:11" ht="15">
      <c r="A512" s="1" t="s">
        <v>753</v>
      </c>
      <c r="B512" s="1" t="s">
        <v>770</v>
      </c>
      <c r="C512" s="1">
        <v>16.9</v>
      </c>
      <c r="D512" s="1">
        <v>785</v>
      </c>
      <c r="E512" s="1"/>
      <c r="F512" s="1">
        <v>1.22</v>
      </c>
      <c r="G512" s="1"/>
      <c r="I512">
        <f t="shared" si="15"/>
        <v>82</v>
      </c>
      <c r="K512" s="4">
        <f t="shared" si="16"/>
        <v>356.069963152817</v>
      </c>
    </row>
    <row r="513" spans="1:11" ht="15">
      <c r="A513" s="1" t="s">
        <v>753</v>
      </c>
      <c r="B513" s="1" t="s">
        <v>771</v>
      </c>
      <c r="C513" s="1">
        <v>12.2</v>
      </c>
      <c r="D513" s="1">
        <v>575</v>
      </c>
      <c r="E513" s="1"/>
      <c r="F513" s="1">
        <v>1.65</v>
      </c>
      <c r="G513" s="1" t="s">
        <v>763</v>
      </c>
      <c r="I513">
        <f t="shared" si="15"/>
        <v>61</v>
      </c>
      <c r="K513" s="4">
        <f t="shared" si="16"/>
        <v>260.8155781055666</v>
      </c>
    </row>
    <row r="514" spans="1:11" ht="15">
      <c r="A514" s="1" t="s">
        <v>753</v>
      </c>
      <c r="B514" s="1" t="s">
        <v>772</v>
      </c>
      <c r="C514" s="1">
        <v>12.2</v>
      </c>
      <c r="D514" s="1">
        <v>575</v>
      </c>
      <c r="E514" s="1"/>
      <c r="F514" s="1">
        <v>1.65</v>
      </c>
      <c r="G514" s="1" t="s">
        <v>765</v>
      </c>
      <c r="I514">
        <f t="shared" si="15"/>
        <v>61</v>
      </c>
      <c r="K514" s="4">
        <f t="shared" si="16"/>
        <v>260.8155781055666</v>
      </c>
    </row>
    <row r="515" spans="1:11" ht="15">
      <c r="A515" s="1" t="s">
        <v>753</v>
      </c>
      <c r="B515" s="1" t="s">
        <v>773</v>
      </c>
      <c r="C515" s="1">
        <v>12.2</v>
      </c>
      <c r="D515" s="1">
        <v>575</v>
      </c>
      <c r="E515" s="1"/>
      <c r="F515" s="1">
        <v>1.65</v>
      </c>
      <c r="G515" s="1" t="s">
        <v>774</v>
      </c>
      <c r="I515">
        <f aca="true" t="shared" si="17" ref="I515:I578">IF(F515&gt;0,ROUND(1/F515*100,0)," ")</f>
        <v>61</v>
      </c>
      <c r="K515" s="4">
        <f t="shared" si="16"/>
        <v>260.8155781055666</v>
      </c>
    </row>
    <row r="516" spans="1:11" ht="15">
      <c r="A516" s="1" t="s">
        <v>753</v>
      </c>
      <c r="B516" s="1" t="s">
        <v>775</v>
      </c>
      <c r="C516" s="1">
        <v>12.2</v>
      </c>
      <c r="D516" s="1">
        <v>695</v>
      </c>
      <c r="E516" s="1"/>
      <c r="F516" s="1">
        <v>1.6</v>
      </c>
      <c r="G516" s="1" t="s">
        <v>763</v>
      </c>
      <c r="I516">
        <f t="shared" si="17"/>
        <v>63</v>
      </c>
      <c r="K516" s="4">
        <f t="shared" si="16"/>
        <v>315.24665527542396</v>
      </c>
    </row>
    <row r="517" spans="1:11" ht="15">
      <c r="A517" s="1" t="s">
        <v>753</v>
      </c>
      <c r="B517" s="1" t="s">
        <v>776</v>
      </c>
      <c r="C517" s="1">
        <v>12.2</v>
      </c>
      <c r="D517" s="1">
        <v>695</v>
      </c>
      <c r="E517" s="1"/>
      <c r="F517" s="1">
        <v>1.6</v>
      </c>
      <c r="G517" s="1" t="s">
        <v>774</v>
      </c>
      <c r="I517">
        <f t="shared" si="17"/>
        <v>63</v>
      </c>
      <c r="K517" s="4">
        <f t="shared" si="16"/>
        <v>315.24665527542396</v>
      </c>
    </row>
    <row r="518" spans="1:11" ht="15">
      <c r="A518" s="1" t="s">
        <v>753</v>
      </c>
      <c r="B518" s="1" t="s">
        <v>777</v>
      </c>
      <c r="C518" s="1">
        <v>15</v>
      </c>
      <c r="D518" s="1">
        <v>750</v>
      </c>
      <c r="E518" s="1" t="s">
        <v>27</v>
      </c>
      <c r="F518" s="1">
        <v>1.233</v>
      </c>
      <c r="G518" s="1"/>
      <c r="I518">
        <f t="shared" si="17"/>
        <v>81</v>
      </c>
      <c r="K518" s="4">
        <f t="shared" si="16"/>
        <v>340.19423231160863</v>
      </c>
    </row>
    <row r="519" spans="1:11" ht="15">
      <c r="A519" s="1" t="s">
        <v>753</v>
      </c>
      <c r="B519" s="1" t="s">
        <v>778</v>
      </c>
      <c r="C519" s="1">
        <v>15</v>
      </c>
      <c r="D519" s="1">
        <v>780</v>
      </c>
      <c r="E519" s="1" t="s">
        <v>69</v>
      </c>
      <c r="F519" s="1">
        <v>1.18</v>
      </c>
      <c r="G519" s="1"/>
      <c r="I519">
        <f t="shared" si="17"/>
        <v>85</v>
      </c>
      <c r="K519" s="4">
        <f t="shared" si="16"/>
        <v>353.8020016040729</v>
      </c>
    </row>
    <row r="520" spans="1:11" ht="15">
      <c r="A520" s="1" t="s">
        <v>753</v>
      </c>
      <c r="B520" s="1" t="s">
        <v>779</v>
      </c>
      <c r="C520" s="1">
        <v>15</v>
      </c>
      <c r="D520" s="1">
        <v>800</v>
      </c>
      <c r="E520" s="1" t="s">
        <v>436</v>
      </c>
      <c r="F520" s="1">
        <v>1.17</v>
      </c>
      <c r="G520" s="1"/>
      <c r="I520">
        <f t="shared" si="17"/>
        <v>85</v>
      </c>
      <c r="K520" s="4">
        <f t="shared" si="16"/>
        <v>362.8738477990492</v>
      </c>
    </row>
    <row r="521" spans="1:11" ht="15">
      <c r="A521" s="1" t="s">
        <v>753</v>
      </c>
      <c r="B521" s="1" t="s">
        <v>780</v>
      </c>
      <c r="C521" s="1">
        <v>15</v>
      </c>
      <c r="D521" s="1">
        <v>660</v>
      </c>
      <c r="E521" s="1" t="s">
        <v>551</v>
      </c>
      <c r="F521" s="1">
        <v>1.013</v>
      </c>
      <c r="G521" s="1"/>
      <c r="I521">
        <f t="shared" si="17"/>
        <v>99</v>
      </c>
      <c r="K521" s="4">
        <f t="shared" si="16"/>
        <v>299.3709244342156</v>
      </c>
    </row>
    <row r="522" spans="1:11" ht="15">
      <c r="A522" s="1" t="s">
        <v>753</v>
      </c>
      <c r="B522" s="1" t="s">
        <v>781</v>
      </c>
      <c r="C522" s="1">
        <v>15</v>
      </c>
      <c r="D522" s="1">
        <v>685</v>
      </c>
      <c r="E522" s="1" t="s">
        <v>173</v>
      </c>
      <c r="F522" s="1">
        <v>1.07</v>
      </c>
      <c r="G522" s="1"/>
      <c r="I522">
        <f t="shared" si="17"/>
        <v>93</v>
      </c>
      <c r="K522" s="4">
        <f t="shared" si="16"/>
        <v>310.7107321779358</v>
      </c>
    </row>
    <row r="523" spans="1:11" ht="15">
      <c r="A523" s="1" t="s">
        <v>753</v>
      </c>
      <c r="B523" s="1" t="s">
        <v>782</v>
      </c>
      <c r="C523" s="1">
        <v>15</v>
      </c>
      <c r="D523" s="1">
        <v>840</v>
      </c>
      <c r="E523" s="1" t="s">
        <v>551</v>
      </c>
      <c r="F523" s="1">
        <v>0.975</v>
      </c>
      <c r="G523" s="1"/>
      <c r="I523">
        <f t="shared" si="17"/>
        <v>103</v>
      </c>
      <c r="K523" s="4">
        <f t="shared" si="16"/>
        <v>381.0175401890017</v>
      </c>
    </row>
    <row r="524" spans="1:11" ht="15">
      <c r="A524" s="1" t="s">
        <v>753</v>
      </c>
      <c r="B524" s="1" t="s">
        <v>783</v>
      </c>
      <c r="C524" s="1">
        <v>14.1</v>
      </c>
      <c r="D524" s="1">
        <v>710</v>
      </c>
      <c r="E524" s="1"/>
      <c r="F524" s="1">
        <v>1.314</v>
      </c>
      <c r="G524" s="1"/>
      <c r="I524">
        <f t="shared" si="17"/>
        <v>76</v>
      </c>
      <c r="K524" s="4">
        <f t="shared" si="16"/>
        <v>322.05053992165614</v>
      </c>
    </row>
    <row r="525" spans="1:11" ht="15">
      <c r="A525" s="1" t="s">
        <v>753</v>
      </c>
      <c r="B525" s="1" t="s">
        <v>784</v>
      </c>
      <c r="C525" s="1">
        <v>13.1</v>
      </c>
      <c r="D525" s="1">
        <v>900</v>
      </c>
      <c r="E525" s="1"/>
      <c r="F525" s="1">
        <v>2</v>
      </c>
      <c r="G525" s="1" t="s">
        <v>785</v>
      </c>
      <c r="I525">
        <f t="shared" si="17"/>
        <v>50</v>
      </c>
      <c r="K525" s="4">
        <f aca="true" t="shared" si="18" ref="K525:K588">CONVERT(D525,"lbm","kg")</f>
        <v>408.23307877393034</v>
      </c>
    </row>
    <row r="526" spans="1:11" ht="15">
      <c r="A526" s="1" t="s">
        <v>753</v>
      </c>
      <c r="B526" s="1" t="s">
        <v>786</v>
      </c>
      <c r="C526" s="1">
        <v>13.1</v>
      </c>
      <c r="D526" s="1">
        <v>900</v>
      </c>
      <c r="E526" s="1"/>
      <c r="F526" s="1">
        <v>2</v>
      </c>
      <c r="G526" s="1" t="s">
        <v>787</v>
      </c>
      <c r="I526">
        <f t="shared" si="17"/>
        <v>50</v>
      </c>
      <c r="K526" s="4">
        <f t="shared" si="18"/>
        <v>408.23307877393034</v>
      </c>
    </row>
    <row r="527" spans="1:11" ht="15">
      <c r="A527" s="1" t="s">
        <v>753</v>
      </c>
      <c r="B527" s="1" t="s">
        <v>788</v>
      </c>
      <c r="C527" s="1">
        <v>13.1</v>
      </c>
      <c r="D527" s="1">
        <v>900</v>
      </c>
      <c r="E527" s="1"/>
      <c r="F527" s="1">
        <v>2</v>
      </c>
      <c r="G527" s="1" t="s">
        <v>787</v>
      </c>
      <c r="I527">
        <f t="shared" si="17"/>
        <v>50</v>
      </c>
      <c r="K527" s="4">
        <f t="shared" si="18"/>
        <v>408.23307877393034</v>
      </c>
    </row>
    <row r="528" spans="1:11" ht="15">
      <c r="A528" s="1" t="s">
        <v>753</v>
      </c>
      <c r="B528" s="1" t="s">
        <v>789</v>
      </c>
      <c r="C528" s="1">
        <v>13.1</v>
      </c>
      <c r="D528" s="1">
        <v>900</v>
      </c>
      <c r="E528" s="1"/>
      <c r="F528" s="1">
        <v>2</v>
      </c>
      <c r="G528" s="1" t="s">
        <v>787</v>
      </c>
      <c r="I528">
        <f t="shared" si="17"/>
        <v>50</v>
      </c>
      <c r="K528" s="4">
        <f t="shared" si="18"/>
        <v>408.23307877393034</v>
      </c>
    </row>
    <row r="529" spans="1:11" ht="15">
      <c r="A529" s="1" t="s">
        <v>753</v>
      </c>
      <c r="B529" s="1" t="s">
        <v>790</v>
      </c>
      <c r="C529" s="1">
        <v>18.3</v>
      </c>
      <c r="D529" s="1">
        <v>1450</v>
      </c>
      <c r="E529" s="1"/>
      <c r="F529" s="1"/>
      <c r="G529" s="3">
        <v>40062.745833333334</v>
      </c>
      <c r="I529" t="str">
        <f t="shared" si="17"/>
        <v> </v>
      </c>
      <c r="K529" s="4">
        <f t="shared" si="18"/>
        <v>657.7088491357766</v>
      </c>
    </row>
    <row r="530" spans="1:11" ht="15">
      <c r="A530" s="1" t="s">
        <v>753</v>
      </c>
      <c r="B530" s="1" t="s">
        <v>791</v>
      </c>
      <c r="C530" s="1">
        <v>17.4</v>
      </c>
      <c r="D530" s="1">
        <v>1350</v>
      </c>
      <c r="E530" s="1"/>
      <c r="F530" s="1">
        <v>1.25</v>
      </c>
      <c r="G530" s="1"/>
      <c r="I530">
        <f t="shared" si="17"/>
        <v>80</v>
      </c>
      <c r="K530" s="4">
        <f t="shared" si="18"/>
        <v>612.3496181608955</v>
      </c>
    </row>
    <row r="531" spans="1:11" ht="15">
      <c r="A531" s="1" t="s">
        <v>753</v>
      </c>
      <c r="B531" s="1" t="s">
        <v>792</v>
      </c>
      <c r="C531" s="1">
        <v>15.5</v>
      </c>
      <c r="D531" s="1">
        <v>1080</v>
      </c>
      <c r="E531" s="1"/>
      <c r="F531" s="1">
        <v>1.84</v>
      </c>
      <c r="G531" s="1" t="s">
        <v>785</v>
      </c>
      <c r="I531">
        <f t="shared" si="17"/>
        <v>54</v>
      </c>
      <c r="K531" s="4">
        <f t="shared" si="18"/>
        <v>489.8796945287164</v>
      </c>
    </row>
    <row r="532" spans="1:11" ht="15">
      <c r="A532" s="1" t="s">
        <v>753</v>
      </c>
      <c r="B532" s="1" t="s">
        <v>793</v>
      </c>
      <c r="C532" s="1">
        <v>15.5</v>
      </c>
      <c r="D532" s="1">
        <v>1080</v>
      </c>
      <c r="E532" s="1"/>
      <c r="F532" s="1">
        <v>1.84</v>
      </c>
      <c r="G532" s="1" t="s">
        <v>794</v>
      </c>
      <c r="I532">
        <f t="shared" si="17"/>
        <v>54</v>
      </c>
      <c r="K532" s="4">
        <f t="shared" si="18"/>
        <v>489.8796945287164</v>
      </c>
    </row>
    <row r="533" spans="1:11" ht="15">
      <c r="A533" s="1" t="s">
        <v>753</v>
      </c>
      <c r="B533" s="1" t="s">
        <v>795</v>
      </c>
      <c r="C533" s="1"/>
      <c r="D533" s="1"/>
      <c r="E533" s="1"/>
      <c r="F533" s="1"/>
      <c r="G533" s="1"/>
      <c r="I533" t="str">
        <f t="shared" si="17"/>
        <v> </v>
      </c>
      <c r="K533" s="4">
        <f t="shared" si="18"/>
        <v>0</v>
      </c>
    </row>
    <row r="534" spans="1:11" ht="15">
      <c r="A534" s="1" t="s">
        <v>753</v>
      </c>
      <c r="B534" s="1" t="s">
        <v>796</v>
      </c>
      <c r="C534" s="1"/>
      <c r="D534" s="1"/>
      <c r="E534" s="1"/>
      <c r="F534" s="1"/>
      <c r="G534" s="1"/>
      <c r="I534" t="str">
        <f t="shared" si="17"/>
        <v> </v>
      </c>
      <c r="K534" s="4">
        <f t="shared" si="18"/>
        <v>0</v>
      </c>
    </row>
    <row r="535" spans="1:11" ht="15">
      <c r="A535" s="1" t="s">
        <v>753</v>
      </c>
      <c r="B535" s="1" t="s">
        <v>797</v>
      </c>
      <c r="C535" s="1">
        <v>13.1</v>
      </c>
      <c r="D535" s="1">
        <v>628</v>
      </c>
      <c r="E535" s="1"/>
      <c r="F535" s="1">
        <v>2.01</v>
      </c>
      <c r="G535" s="1"/>
      <c r="I535">
        <f t="shared" si="17"/>
        <v>50</v>
      </c>
      <c r="K535" s="4">
        <f t="shared" si="18"/>
        <v>284.85597052225364</v>
      </c>
    </row>
    <row r="536" spans="1:11" ht="15">
      <c r="A536" s="1" t="s">
        <v>753</v>
      </c>
      <c r="B536" s="1" t="s">
        <v>798</v>
      </c>
      <c r="C536" s="1"/>
      <c r="D536" s="1"/>
      <c r="E536" s="1"/>
      <c r="F536" s="1"/>
      <c r="G536" s="1"/>
      <c r="I536" t="str">
        <f t="shared" si="17"/>
        <v> </v>
      </c>
      <c r="K536" s="4">
        <f t="shared" si="18"/>
        <v>0</v>
      </c>
    </row>
    <row r="537" spans="1:11" ht="15">
      <c r="A537" s="1" t="s">
        <v>753</v>
      </c>
      <c r="B537" s="1" t="s">
        <v>799</v>
      </c>
      <c r="C537" s="1">
        <v>16.6</v>
      </c>
      <c r="D537" s="1">
        <v>1200</v>
      </c>
      <c r="E537" s="1"/>
      <c r="F537" s="1">
        <v>1.54</v>
      </c>
      <c r="G537" s="1"/>
      <c r="I537">
        <f t="shared" si="17"/>
        <v>65</v>
      </c>
      <c r="K537" s="4">
        <f t="shared" si="18"/>
        <v>544.3107716985737</v>
      </c>
    </row>
    <row r="538" spans="1:11" ht="15">
      <c r="A538" s="1" t="s">
        <v>753</v>
      </c>
      <c r="B538" s="1" t="s">
        <v>800</v>
      </c>
      <c r="C538" s="1"/>
      <c r="D538" s="1"/>
      <c r="E538" s="1"/>
      <c r="F538" s="1"/>
      <c r="G538" s="1"/>
      <c r="I538" t="str">
        <f t="shared" si="17"/>
        <v> </v>
      </c>
      <c r="K538" s="4">
        <f t="shared" si="18"/>
        <v>0</v>
      </c>
    </row>
    <row r="539" spans="1:11" ht="15">
      <c r="A539" s="1" t="s">
        <v>801</v>
      </c>
      <c r="B539" s="1" t="s">
        <v>802</v>
      </c>
      <c r="C539" s="1">
        <v>18</v>
      </c>
      <c r="D539" s="1">
        <v>840</v>
      </c>
      <c r="E539" s="1" t="s">
        <v>59</v>
      </c>
      <c r="F539" s="1">
        <v>1.01</v>
      </c>
      <c r="G539" s="1" t="s">
        <v>803</v>
      </c>
      <c r="I539">
        <f t="shared" si="17"/>
        <v>99</v>
      </c>
      <c r="K539" s="4">
        <f t="shared" si="18"/>
        <v>381.0175401890017</v>
      </c>
    </row>
    <row r="540" spans="1:11" ht="15">
      <c r="A540" s="1" t="s">
        <v>801</v>
      </c>
      <c r="B540" s="1" t="s">
        <v>804</v>
      </c>
      <c r="C540" s="1"/>
      <c r="D540" s="1"/>
      <c r="E540" s="1"/>
      <c r="F540" s="1"/>
      <c r="G540" s="1"/>
      <c r="I540" t="str">
        <f t="shared" si="17"/>
        <v> </v>
      </c>
      <c r="K540" s="4">
        <f t="shared" si="18"/>
        <v>0</v>
      </c>
    </row>
    <row r="541" spans="1:11" ht="15">
      <c r="A541" s="1" t="s">
        <v>801</v>
      </c>
      <c r="B541" s="1" t="s">
        <v>805</v>
      </c>
      <c r="C541" s="1"/>
      <c r="D541" s="1"/>
      <c r="E541" s="1"/>
      <c r="F541" s="1"/>
      <c r="G541" s="1"/>
      <c r="I541" t="str">
        <f t="shared" si="17"/>
        <v> </v>
      </c>
      <c r="K541" s="4">
        <f t="shared" si="18"/>
        <v>0</v>
      </c>
    </row>
    <row r="542" spans="1:11" ht="15">
      <c r="A542" s="1" t="s">
        <v>801</v>
      </c>
      <c r="B542" s="1" t="s">
        <v>806</v>
      </c>
      <c r="C542" s="1"/>
      <c r="D542" s="1"/>
      <c r="E542" s="1"/>
      <c r="F542" s="1"/>
      <c r="G542" s="1"/>
      <c r="I542" t="str">
        <f t="shared" si="17"/>
        <v> </v>
      </c>
      <c r="K542" s="4">
        <f t="shared" si="18"/>
        <v>0</v>
      </c>
    </row>
    <row r="543" spans="1:11" ht="15">
      <c r="A543" s="1" t="s">
        <v>801</v>
      </c>
      <c r="B543" s="1" t="s">
        <v>807</v>
      </c>
      <c r="C543" s="1"/>
      <c r="D543" s="1"/>
      <c r="E543" s="1"/>
      <c r="F543" s="1"/>
      <c r="G543" s="1"/>
      <c r="I543" t="str">
        <f t="shared" si="17"/>
        <v> </v>
      </c>
      <c r="K543" s="4">
        <f t="shared" si="18"/>
        <v>0</v>
      </c>
    </row>
    <row r="544" spans="1:11" ht="15">
      <c r="A544" s="1" t="s">
        <v>801</v>
      </c>
      <c r="B544" s="1" t="s">
        <v>808</v>
      </c>
      <c r="C544" s="1"/>
      <c r="D544" s="1"/>
      <c r="E544" s="1"/>
      <c r="F544" s="1"/>
      <c r="G544" s="1"/>
      <c r="I544" t="str">
        <f t="shared" si="17"/>
        <v> </v>
      </c>
      <c r="K544" s="4">
        <f t="shared" si="18"/>
        <v>0</v>
      </c>
    </row>
    <row r="545" spans="1:11" ht="15">
      <c r="A545" s="1" t="s">
        <v>801</v>
      </c>
      <c r="B545" s="1" t="s">
        <v>809</v>
      </c>
      <c r="C545" s="1"/>
      <c r="D545" s="1"/>
      <c r="E545" s="1"/>
      <c r="F545" s="1"/>
      <c r="G545" s="1"/>
      <c r="I545" t="str">
        <f t="shared" si="17"/>
        <v> </v>
      </c>
      <c r="K545" s="4">
        <f t="shared" si="18"/>
        <v>0</v>
      </c>
    </row>
    <row r="546" spans="1:11" ht="15">
      <c r="A546" s="1" t="s">
        <v>801</v>
      </c>
      <c r="B546" s="1" t="s">
        <v>810</v>
      </c>
      <c r="C546" s="1">
        <v>18.2</v>
      </c>
      <c r="D546" s="1">
        <v>830</v>
      </c>
      <c r="E546" s="1" t="s">
        <v>74</v>
      </c>
      <c r="F546" s="1">
        <v>1.3</v>
      </c>
      <c r="G546" s="1"/>
      <c r="I546">
        <f t="shared" si="17"/>
        <v>77</v>
      </c>
      <c r="K546" s="4">
        <f t="shared" si="18"/>
        <v>376.48161709151356</v>
      </c>
    </row>
    <row r="547" spans="1:11" ht="15">
      <c r="A547" s="1" t="s">
        <v>801</v>
      </c>
      <c r="B547" s="1" t="s">
        <v>811</v>
      </c>
      <c r="C547" s="1"/>
      <c r="D547" s="1"/>
      <c r="E547" s="1"/>
      <c r="F547" s="1"/>
      <c r="G547" s="1"/>
      <c r="I547" t="str">
        <f t="shared" si="17"/>
        <v> </v>
      </c>
      <c r="K547" s="4">
        <f t="shared" si="18"/>
        <v>0</v>
      </c>
    </row>
    <row r="548" spans="1:11" ht="15">
      <c r="A548" s="1" t="s">
        <v>801</v>
      </c>
      <c r="B548" s="1" t="s">
        <v>812</v>
      </c>
      <c r="C548" s="1"/>
      <c r="D548" s="1"/>
      <c r="E548" s="1"/>
      <c r="F548" s="1"/>
      <c r="G548" s="1"/>
      <c r="I548" t="str">
        <f t="shared" si="17"/>
        <v> </v>
      </c>
      <c r="K548" s="4">
        <f t="shared" si="18"/>
        <v>0</v>
      </c>
    </row>
    <row r="549" spans="1:11" ht="15">
      <c r="A549" s="1" t="s">
        <v>801</v>
      </c>
      <c r="B549" s="1" t="s">
        <v>813</v>
      </c>
      <c r="C549" s="1">
        <v>18.2</v>
      </c>
      <c r="D549" s="1">
        <v>829</v>
      </c>
      <c r="E549" s="1"/>
      <c r="F549" s="1">
        <v>1.19</v>
      </c>
      <c r="G549" s="1"/>
      <c r="I549">
        <f t="shared" si="17"/>
        <v>84</v>
      </c>
      <c r="K549" s="4">
        <f t="shared" si="18"/>
        <v>376.0280247817647</v>
      </c>
    </row>
    <row r="550" spans="1:11" ht="15">
      <c r="A550" s="1" t="s">
        <v>801</v>
      </c>
      <c r="B550" s="1" t="s">
        <v>814</v>
      </c>
      <c r="C550" s="1">
        <v>15</v>
      </c>
      <c r="D550" s="1">
        <v>750</v>
      </c>
      <c r="E550" s="1" t="s">
        <v>27</v>
      </c>
      <c r="F550" s="1">
        <v>1.236</v>
      </c>
      <c r="G550" s="1" t="s">
        <v>815</v>
      </c>
      <c r="I550">
        <f t="shared" si="17"/>
        <v>81</v>
      </c>
      <c r="K550" s="4">
        <f t="shared" si="18"/>
        <v>340.19423231160863</v>
      </c>
    </row>
    <row r="551" spans="1:11" ht="15">
      <c r="A551" s="1" t="s">
        <v>801</v>
      </c>
      <c r="B551" s="1" t="s">
        <v>816</v>
      </c>
      <c r="C551" s="1">
        <v>15</v>
      </c>
      <c r="D551" s="1">
        <v>780</v>
      </c>
      <c r="E551" s="1" t="s">
        <v>27</v>
      </c>
      <c r="F551" s="1">
        <v>1.23</v>
      </c>
      <c r="G551" s="1" t="s">
        <v>815</v>
      </c>
      <c r="I551">
        <f t="shared" si="17"/>
        <v>81</v>
      </c>
      <c r="K551" s="4">
        <f t="shared" si="18"/>
        <v>353.8020016040729</v>
      </c>
    </row>
    <row r="552" spans="1:11" ht="15">
      <c r="A552" s="1" t="s">
        <v>801</v>
      </c>
      <c r="B552" s="1" t="s">
        <v>817</v>
      </c>
      <c r="C552" s="1">
        <v>17</v>
      </c>
      <c r="D552" s="1">
        <v>750</v>
      </c>
      <c r="E552" s="1"/>
      <c r="F552" s="1">
        <v>1.088</v>
      </c>
      <c r="G552" s="1" t="s">
        <v>818</v>
      </c>
      <c r="I552">
        <f t="shared" si="17"/>
        <v>92</v>
      </c>
      <c r="K552" s="4">
        <f t="shared" si="18"/>
        <v>340.19423231160863</v>
      </c>
    </row>
    <row r="553" spans="1:11" ht="15">
      <c r="A553" s="1" t="s">
        <v>801</v>
      </c>
      <c r="B553" s="1" t="s">
        <v>819</v>
      </c>
      <c r="C553" s="1">
        <v>17</v>
      </c>
      <c r="D553" s="1">
        <v>780</v>
      </c>
      <c r="E553" s="1" t="s">
        <v>551</v>
      </c>
      <c r="F553" s="1">
        <v>1.07</v>
      </c>
      <c r="G553" s="1" t="s">
        <v>820</v>
      </c>
      <c r="I553">
        <f t="shared" si="17"/>
        <v>93</v>
      </c>
      <c r="K553" s="4">
        <f t="shared" si="18"/>
        <v>353.8020016040729</v>
      </c>
    </row>
    <row r="554" spans="1:11" ht="15">
      <c r="A554" s="1" t="s">
        <v>801</v>
      </c>
      <c r="B554" s="1" t="s">
        <v>821</v>
      </c>
      <c r="C554" s="1">
        <v>16.9</v>
      </c>
      <c r="D554" s="1">
        <v>1260</v>
      </c>
      <c r="E554" s="1"/>
      <c r="F554" s="1">
        <v>1.412</v>
      </c>
      <c r="G554" s="1" t="s">
        <v>822</v>
      </c>
      <c r="I554">
        <f t="shared" si="17"/>
        <v>71</v>
      </c>
      <c r="K554" s="4">
        <f t="shared" si="18"/>
        <v>571.5263102835024</v>
      </c>
    </row>
    <row r="555" spans="1:11" ht="15">
      <c r="A555" s="1" t="s">
        <v>801</v>
      </c>
      <c r="B555" s="1" t="s">
        <v>823</v>
      </c>
      <c r="C555" s="1">
        <v>16.9</v>
      </c>
      <c r="D555" s="1">
        <v>1260</v>
      </c>
      <c r="E555" s="1"/>
      <c r="F555" s="1">
        <v>1.412</v>
      </c>
      <c r="G555" s="1" t="s">
        <v>824</v>
      </c>
      <c r="I555">
        <f t="shared" si="17"/>
        <v>71</v>
      </c>
      <c r="K555" s="4">
        <f t="shared" si="18"/>
        <v>571.5263102835024</v>
      </c>
    </row>
    <row r="556" spans="1:11" ht="15">
      <c r="A556" s="1" t="s">
        <v>801</v>
      </c>
      <c r="B556" s="1" t="s">
        <v>825</v>
      </c>
      <c r="C556" s="1">
        <v>19</v>
      </c>
      <c r="D556" s="1">
        <v>993</v>
      </c>
      <c r="E556" s="1"/>
      <c r="F556" s="1">
        <v>0.89</v>
      </c>
      <c r="G556" s="1"/>
      <c r="I556">
        <f t="shared" si="17"/>
        <v>112</v>
      </c>
      <c r="K556" s="4">
        <f t="shared" si="18"/>
        <v>450.4171635805698</v>
      </c>
    </row>
    <row r="557" spans="1:11" ht="15">
      <c r="A557" s="1" t="s">
        <v>801</v>
      </c>
      <c r="B557" s="1" t="s">
        <v>826</v>
      </c>
      <c r="C557" s="1"/>
      <c r="D557" s="1"/>
      <c r="E557" s="1"/>
      <c r="F557" s="1"/>
      <c r="G557" s="1"/>
      <c r="I557" t="str">
        <f t="shared" si="17"/>
        <v> </v>
      </c>
      <c r="K557" s="4">
        <f t="shared" si="18"/>
        <v>0</v>
      </c>
    </row>
    <row r="558" spans="1:11" ht="15">
      <c r="A558" s="1" t="s">
        <v>801</v>
      </c>
      <c r="B558" s="1" t="s">
        <v>827</v>
      </c>
      <c r="C558" s="1"/>
      <c r="D558" s="1"/>
      <c r="E558" s="1"/>
      <c r="F558" s="1"/>
      <c r="G558" s="1"/>
      <c r="I558" t="str">
        <f t="shared" si="17"/>
        <v> </v>
      </c>
      <c r="K558" s="4">
        <f t="shared" si="18"/>
        <v>0</v>
      </c>
    </row>
    <row r="559" spans="1:11" ht="15">
      <c r="A559" s="1" t="s">
        <v>801</v>
      </c>
      <c r="B559" s="1" t="s">
        <v>828</v>
      </c>
      <c r="C559" s="1">
        <v>15</v>
      </c>
      <c r="D559" s="1">
        <v>790</v>
      </c>
      <c r="E559" s="1" t="s">
        <v>59</v>
      </c>
      <c r="F559" s="1">
        <v>0.94</v>
      </c>
      <c r="G559" s="1" t="s">
        <v>829</v>
      </c>
      <c r="I559">
        <f t="shared" si="17"/>
        <v>106</v>
      </c>
      <c r="K559" s="4">
        <f t="shared" si="18"/>
        <v>358.33792470156106</v>
      </c>
    </row>
    <row r="560" spans="1:11" ht="15">
      <c r="A560" s="1" t="s">
        <v>801</v>
      </c>
      <c r="B560" s="1" t="s">
        <v>830</v>
      </c>
      <c r="C560" s="1"/>
      <c r="D560" s="1"/>
      <c r="E560" s="1"/>
      <c r="F560" s="1"/>
      <c r="G560" s="1"/>
      <c r="I560" t="str">
        <f t="shared" si="17"/>
        <v> </v>
      </c>
      <c r="K560" s="4">
        <f t="shared" si="18"/>
        <v>0</v>
      </c>
    </row>
    <row r="561" spans="1:11" ht="15">
      <c r="A561" s="1" t="s">
        <v>831</v>
      </c>
      <c r="B561" s="1" t="s">
        <v>832</v>
      </c>
      <c r="C561" s="1">
        <v>17</v>
      </c>
      <c r="D561" s="1">
        <v>1505</v>
      </c>
      <c r="E561" s="1" t="s">
        <v>23</v>
      </c>
      <c r="F561" s="1">
        <v>1.52</v>
      </c>
      <c r="G561" s="1"/>
      <c r="I561">
        <f t="shared" si="17"/>
        <v>66</v>
      </c>
      <c r="K561" s="4">
        <f t="shared" si="18"/>
        <v>682.6564261719612</v>
      </c>
    </row>
    <row r="562" spans="1:11" ht="15">
      <c r="A562" s="1" t="s">
        <v>831</v>
      </c>
      <c r="B562" s="1" t="s">
        <v>833</v>
      </c>
      <c r="C562" s="1">
        <v>15</v>
      </c>
      <c r="D562" s="1">
        <v>968</v>
      </c>
      <c r="E562" s="1" t="s">
        <v>23</v>
      </c>
      <c r="F562" s="1">
        <v>1.43</v>
      </c>
      <c r="G562" s="1"/>
      <c r="I562">
        <f t="shared" si="17"/>
        <v>70</v>
      </c>
      <c r="K562" s="4">
        <f t="shared" si="18"/>
        <v>439.0773558368495</v>
      </c>
    </row>
    <row r="563" spans="1:11" ht="15">
      <c r="A563" s="1" t="s">
        <v>834</v>
      </c>
      <c r="B563" s="1" t="s">
        <v>835</v>
      </c>
      <c r="C563" s="1">
        <v>20.4</v>
      </c>
      <c r="D563" s="1">
        <v>1059</v>
      </c>
      <c r="E563" s="1"/>
      <c r="F563" s="1">
        <v>0.865</v>
      </c>
      <c r="G563" s="1"/>
      <c r="I563">
        <f t="shared" si="17"/>
        <v>116</v>
      </c>
      <c r="K563" s="4">
        <f t="shared" si="18"/>
        <v>480.3542560239914</v>
      </c>
    </row>
    <row r="564" spans="1:11" ht="15">
      <c r="A564" s="1" t="s">
        <v>836</v>
      </c>
      <c r="B564" s="1" t="s">
        <v>837</v>
      </c>
      <c r="C564" s="1">
        <v>13.6</v>
      </c>
      <c r="D564" s="1">
        <v>630</v>
      </c>
      <c r="E564" s="1"/>
      <c r="F564" s="1">
        <v>1.16</v>
      </c>
      <c r="G564" s="1" t="s">
        <v>838</v>
      </c>
      <c r="I564">
        <f t="shared" si="17"/>
        <v>86</v>
      </c>
      <c r="K564" s="4">
        <f t="shared" si="18"/>
        <v>285.7631551417512</v>
      </c>
    </row>
    <row r="565" spans="1:11" ht="15">
      <c r="A565" s="1" t="s">
        <v>836</v>
      </c>
      <c r="B565" s="1" t="s">
        <v>839</v>
      </c>
      <c r="C565" s="1">
        <v>15.8</v>
      </c>
      <c r="D565" s="1">
        <v>617</v>
      </c>
      <c r="E565" s="1" t="s">
        <v>18</v>
      </c>
      <c r="F565" s="1">
        <v>1.065</v>
      </c>
      <c r="G565" s="1" t="s">
        <v>840</v>
      </c>
      <c r="I565">
        <f t="shared" si="17"/>
        <v>94</v>
      </c>
      <c r="K565" s="4">
        <f t="shared" si="18"/>
        <v>279.86645511501666</v>
      </c>
    </row>
    <row r="566" spans="1:11" ht="15">
      <c r="A566" s="1" t="s">
        <v>841</v>
      </c>
      <c r="B566" s="1" t="s">
        <v>842</v>
      </c>
      <c r="C566" s="1">
        <v>23</v>
      </c>
      <c r="D566" s="1">
        <v>1653</v>
      </c>
      <c r="E566" s="1" t="s">
        <v>23</v>
      </c>
      <c r="F566" s="1">
        <v>0.886</v>
      </c>
      <c r="G566" s="1" t="s">
        <v>818</v>
      </c>
      <c r="I566">
        <f t="shared" si="17"/>
        <v>113</v>
      </c>
      <c r="K566" s="4">
        <f t="shared" si="18"/>
        <v>749.7880880147854</v>
      </c>
    </row>
    <row r="567" spans="1:11" ht="15">
      <c r="A567" s="1" t="s">
        <v>841</v>
      </c>
      <c r="B567" s="1" t="s">
        <v>843</v>
      </c>
      <c r="C567" s="1">
        <v>23</v>
      </c>
      <c r="D567" s="1">
        <v>1653</v>
      </c>
      <c r="E567" s="1" t="s">
        <v>23</v>
      </c>
      <c r="F567" s="1">
        <v>0.886</v>
      </c>
      <c r="G567" s="1" t="s">
        <v>844</v>
      </c>
      <c r="I567">
        <f t="shared" si="17"/>
        <v>113</v>
      </c>
      <c r="K567" s="4">
        <f t="shared" si="18"/>
        <v>749.7880880147854</v>
      </c>
    </row>
    <row r="568" spans="1:11" ht="15">
      <c r="A568" s="1" t="s">
        <v>841</v>
      </c>
      <c r="B568" s="1" t="s">
        <v>845</v>
      </c>
      <c r="C568" s="1">
        <v>23</v>
      </c>
      <c r="D568" s="1">
        <v>1653</v>
      </c>
      <c r="E568" s="1" t="s">
        <v>23</v>
      </c>
      <c r="F568" s="1">
        <v>0.886</v>
      </c>
      <c r="G568" s="1" t="s">
        <v>844</v>
      </c>
      <c r="I568">
        <f t="shared" si="17"/>
        <v>113</v>
      </c>
      <c r="K568" s="4">
        <f t="shared" si="18"/>
        <v>749.7880880147854</v>
      </c>
    </row>
    <row r="569" spans="1:11" ht="15">
      <c r="A569" s="1" t="s">
        <v>846</v>
      </c>
      <c r="B569" s="1" t="s">
        <v>847</v>
      </c>
      <c r="C569" s="1"/>
      <c r="D569" s="1"/>
      <c r="E569" s="1"/>
      <c r="F569" s="1"/>
      <c r="G569" s="1"/>
      <c r="I569" t="str">
        <f t="shared" si="17"/>
        <v> </v>
      </c>
      <c r="K569" s="4">
        <f t="shared" si="18"/>
        <v>0</v>
      </c>
    </row>
    <row r="570" spans="1:11" ht="15">
      <c r="A570" s="1" t="s">
        <v>848</v>
      </c>
      <c r="B570" s="1" t="s">
        <v>849</v>
      </c>
      <c r="C570" s="1"/>
      <c r="D570" s="1"/>
      <c r="E570" s="1"/>
      <c r="F570" s="1"/>
      <c r="G570" s="1"/>
      <c r="I570" t="str">
        <f t="shared" si="17"/>
        <v> </v>
      </c>
      <c r="K570" s="4">
        <f t="shared" si="18"/>
        <v>0</v>
      </c>
    </row>
    <row r="571" spans="1:11" ht="15">
      <c r="A571" s="1" t="s">
        <v>850</v>
      </c>
      <c r="B571" s="1" t="s">
        <v>851</v>
      </c>
      <c r="C571" s="1"/>
      <c r="D571" s="1"/>
      <c r="E571" s="1"/>
      <c r="F571" s="1"/>
      <c r="G571" s="1"/>
      <c r="I571" t="str">
        <f t="shared" si="17"/>
        <v> </v>
      </c>
      <c r="K571" s="4">
        <f t="shared" si="18"/>
        <v>0</v>
      </c>
    </row>
    <row r="572" spans="1:11" ht="15">
      <c r="A572" s="1" t="s">
        <v>850</v>
      </c>
      <c r="B572" s="1" t="s">
        <v>851</v>
      </c>
      <c r="C572" s="1">
        <v>15</v>
      </c>
      <c r="D572" s="1">
        <v>660</v>
      </c>
      <c r="E572" s="1" t="s">
        <v>38</v>
      </c>
      <c r="F572" s="1">
        <v>1.02</v>
      </c>
      <c r="G572" s="3">
        <v>40360.677777777775</v>
      </c>
      <c r="I572">
        <f t="shared" si="17"/>
        <v>98</v>
      </c>
      <c r="K572" s="4">
        <f t="shared" si="18"/>
        <v>299.3709244342156</v>
      </c>
    </row>
    <row r="573" spans="1:11" ht="15">
      <c r="A573" s="1" t="s">
        <v>852</v>
      </c>
      <c r="B573" s="1" t="s">
        <v>853</v>
      </c>
      <c r="C573" s="1"/>
      <c r="D573" s="1"/>
      <c r="E573" s="1"/>
      <c r="F573" s="1"/>
      <c r="G573" s="1"/>
      <c r="I573" t="str">
        <f t="shared" si="17"/>
        <v> </v>
      </c>
      <c r="K573" s="4">
        <f t="shared" si="18"/>
        <v>0</v>
      </c>
    </row>
    <row r="574" spans="1:11" ht="15">
      <c r="A574" s="1" t="s">
        <v>854</v>
      </c>
      <c r="B574" s="1" t="s">
        <v>855</v>
      </c>
      <c r="C574" s="1"/>
      <c r="D574" s="1"/>
      <c r="E574" s="1"/>
      <c r="F574" s="1"/>
      <c r="G574" s="1"/>
      <c r="I574" t="str">
        <f t="shared" si="17"/>
        <v> </v>
      </c>
      <c r="K574" s="4">
        <f t="shared" si="18"/>
        <v>0</v>
      </c>
    </row>
    <row r="575" spans="1:11" ht="15">
      <c r="A575" s="1" t="s">
        <v>854</v>
      </c>
      <c r="B575" s="1" t="s">
        <v>856</v>
      </c>
      <c r="C575" s="1"/>
      <c r="D575" s="1"/>
      <c r="E575" s="1"/>
      <c r="F575" s="1"/>
      <c r="G575" s="1"/>
      <c r="I575" t="str">
        <f t="shared" si="17"/>
        <v> </v>
      </c>
      <c r="K575" s="4">
        <f t="shared" si="18"/>
        <v>0</v>
      </c>
    </row>
    <row r="576" spans="1:11" ht="15">
      <c r="A576" s="1" t="s">
        <v>854</v>
      </c>
      <c r="B576" s="1" t="s">
        <v>857</v>
      </c>
      <c r="C576" s="1"/>
      <c r="D576" s="1"/>
      <c r="E576" s="1"/>
      <c r="F576" s="1"/>
      <c r="G576" s="1"/>
      <c r="I576" t="str">
        <f t="shared" si="17"/>
        <v> </v>
      </c>
      <c r="K576" s="4">
        <f t="shared" si="18"/>
        <v>0</v>
      </c>
    </row>
    <row r="577" spans="1:11" ht="15">
      <c r="A577" s="1" t="s">
        <v>854</v>
      </c>
      <c r="B577" s="1" t="s">
        <v>858</v>
      </c>
      <c r="C577" s="1"/>
      <c r="D577" s="1"/>
      <c r="E577" s="1"/>
      <c r="F577" s="1"/>
      <c r="G577" s="1"/>
      <c r="I577" t="str">
        <f t="shared" si="17"/>
        <v> </v>
      </c>
      <c r="K577" s="4">
        <f t="shared" si="18"/>
        <v>0</v>
      </c>
    </row>
    <row r="578" spans="1:11" ht="15">
      <c r="A578" s="1" t="s">
        <v>854</v>
      </c>
      <c r="B578" s="1" t="s">
        <v>859</v>
      </c>
      <c r="C578" s="1"/>
      <c r="D578" s="1"/>
      <c r="E578" s="1"/>
      <c r="F578" s="1"/>
      <c r="G578" s="1"/>
      <c r="I578" t="str">
        <f t="shared" si="17"/>
        <v> </v>
      </c>
      <c r="K578" s="4">
        <f t="shared" si="18"/>
        <v>0</v>
      </c>
    </row>
    <row r="579" spans="1:11" ht="15">
      <c r="A579" s="1" t="s">
        <v>854</v>
      </c>
      <c r="B579" s="1" t="s">
        <v>860</v>
      </c>
      <c r="C579" s="1"/>
      <c r="D579" s="1"/>
      <c r="E579" s="1"/>
      <c r="F579" s="1"/>
      <c r="G579" s="1"/>
      <c r="I579" t="str">
        <f aca="true" t="shared" si="19" ref="I579:I603">IF(F579&gt;0,ROUND(1/F579*100,0)," ")</f>
        <v> </v>
      </c>
      <c r="K579" s="4">
        <f t="shared" si="18"/>
        <v>0</v>
      </c>
    </row>
    <row r="580" spans="1:11" ht="15">
      <c r="A580" s="1" t="s">
        <v>854</v>
      </c>
      <c r="B580" s="1" t="s">
        <v>861</v>
      </c>
      <c r="C580" s="1"/>
      <c r="D580" s="1"/>
      <c r="E580" s="1"/>
      <c r="F580" s="1"/>
      <c r="G580" s="1"/>
      <c r="I580" t="str">
        <f t="shared" si="19"/>
        <v> </v>
      </c>
      <c r="K580" s="4">
        <f t="shared" si="18"/>
        <v>0</v>
      </c>
    </row>
    <row r="581" spans="1:11" ht="15">
      <c r="A581" s="1" t="s">
        <v>854</v>
      </c>
      <c r="B581" s="1" t="s">
        <v>862</v>
      </c>
      <c r="C581" s="1"/>
      <c r="D581" s="1"/>
      <c r="E581" s="1"/>
      <c r="F581" s="1"/>
      <c r="G581" s="1"/>
      <c r="I581" t="str">
        <f t="shared" si="19"/>
        <v> </v>
      </c>
      <c r="K581" s="4">
        <f t="shared" si="18"/>
        <v>0</v>
      </c>
    </row>
    <row r="582" spans="1:11" ht="15">
      <c r="A582" s="1" t="s">
        <v>854</v>
      </c>
      <c r="B582" s="1" t="s">
        <v>863</v>
      </c>
      <c r="C582" s="1"/>
      <c r="D582" s="1"/>
      <c r="E582" s="1"/>
      <c r="F582" s="1"/>
      <c r="G582" s="1"/>
      <c r="I582" t="str">
        <f t="shared" si="19"/>
        <v> </v>
      </c>
      <c r="K582" s="4">
        <f t="shared" si="18"/>
        <v>0</v>
      </c>
    </row>
    <row r="583" spans="1:11" ht="15">
      <c r="A583" s="1" t="s">
        <v>854</v>
      </c>
      <c r="B583" s="1" t="s">
        <v>864</v>
      </c>
      <c r="C583" s="1"/>
      <c r="D583" s="1"/>
      <c r="E583" s="1"/>
      <c r="F583" s="1"/>
      <c r="G583" s="1"/>
      <c r="I583" t="str">
        <f t="shared" si="19"/>
        <v> </v>
      </c>
      <c r="K583" s="4">
        <f t="shared" si="18"/>
        <v>0</v>
      </c>
    </row>
    <row r="584" spans="1:11" ht="15">
      <c r="A584" s="1" t="s">
        <v>854</v>
      </c>
      <c r="B584" s="1" t="s">
        <v>865</v>
      </c>
      <c r="C584" s="1"/>
      <c r="D584" s="1"/>
      <c r="E584" s="1"/>
      <c r="F584" s="1"/>
      <c r="G584" s="1"/>
      <c r="I584" t="str">
        <f t="shared" si="19"/>
        <v> </v>
      </c>
      <c r="K584" s="4">
        <f t="shared" si="18"/>
        <v>0</v>
      </c>
    </row>
    <row r="585" spans="1:11" ht="15">
      <c r="A585" s="1" t="s">
        <v>854</v>
      </c>
      <c r="B585" s="1" t="s">
        <v>866</v>
      </c>
      <c r="C585" s="1"/>
      <c r="D585" s="1"/>
      <c r="E585" s="1"/>
      <c r="F585" s="1"/>
      <c r="G585" s="1"/>
      <c r="I585" t="str">
        <f t="shared" si="19"/>
        <v> </v>
      </c>
      <c r="K585" s="4">
        <f t="shared" si="18"/>
        <v>0</v>
      </c>
    </row>
    <row r="586" spans="1:11" ht="15">
      <c r="A586" s="1" t="s">
        <v>867</v>
      </c>
      <c r="B586" s="1" t="s">
        <v>868</v>
      </c>
      <c r="C586" s="1"/>
      <c r="D586" s="1"/>
      <c r="E586" s="1"/>
      <c r="F586" s="1"/>
      <c r="G586" s="1"/>
      <c r="I586" t="str">
        <f t="shared" si="19"/>
        <v> </v>
      </c>
      <c r="K586" s="4">
        <f t="shared" si="18"/>
        <v>0</v>
      </c>
    </row>
    <row r="587" spans="1:11" ht="15">
      <c r="A587" s="1" t="s">
        <v>869</v>
      </c>
      <c r="B587" s="1" t="s">
        <v>870</v>
      </c>
      <c r="C587" s="1">
        <v>17</v>
      </c>
      <c r="D587" s="1">
        <v>1653</v>
      </c>
      <c r="E587" s="1" t="s">
        <v>23</v>
      </c>
      <c r="F587" s="1">
        <v>1.44</v>
      </c>
      <c r="G587" s="1"/>
      <c r="I587">
        <f t="shared" si="19"/>
        <v>69</v>
      </c>
      <c r="K587" s="4">
        <f t="shared" si="18"/>
        <v>749.7880880147854</v>
      </c>
    </row>
    <row r="588" spans="1:11" ht="15">
      <c r="A588" s="1" t="s">
        <v>871</v>
      </c>
      <c r="B588" s="1" t="s">
        <v>872</v>
      </c>
      <c r="C588" s="1"/>
      <c r="D588" s="1"/>
      <c r="E588" s="1"/>
      <c r="F588" s="1"/>
      <c r="G588" s="3">
        <v>40123.62430555555</v>
      </c>
      <c r="I588" t="str">
        <f t="shared" si="19"/>
        <v> </v>
      </c>
      <c r="K588" s="4">
        <f t="shared" si="18"/>
        <v>0</v>
      </c>
    </row>
    <row r="589" spans="1:11" ht="15">
      <c r="A589" s="1" t="s">
        <v>873</v>
      </c>
      <c r="B589" s="1" t="s">
        <v>874</v>
      </c>
      <c r="C589" s="1"/>
      <c r="D589" s="1"/>
      <c r="E589" s="1"/>
      <c r="F589" s="1"/>
      <c r="G589" s="1"/>
      <c r="I589" t="str">
        <f t="shared" si="19"/>
        <v> </v>
      </c>
      <c r="K589" s="4">
        <f aca="true" t="shared" si="20" ref="K589:K603">CONVERT(D589,"lbm","kg")</f>
        <v>0</v>
      </c>
    </row>
    <row r="590" spans="1:11" ht="15">
      <c r="A590" s="1" t="s">
        <v>873</v>
      </c>
      <c r="B590" s="1" t="s">
        <v>875</v>
      </c>
      <c r="C590" s="1"/>
      <c r="D590" s="1"/>
      <c r="E590" s="1"/>
      <c r="F590" s="1"/>
      <c r="G590" s="1"/>
      <c r="I590" t="str">
        <f t="shared" si="19"/>
        <v> </v>
      </c>
      <c r="K590" s="4">
        <f t="shared" si="20"/>
        <v>0</v>
      </c>
    </row>
    <row r="591" spans="1:11" ht="15">
      <c r="A591" s="1" t="s">
        <v>876</v>
      </c>
      <c r="B591" s="1" t="s">
        <v>877</v>
      </c>
      <c r="C591" s="1"/>
      <c r="D591" s="1"/>
      <c r="E591" s="1"/>
      <c r="F591" s="1"/>
      <c r="G591" s="1"/>
      <c r="I591" t="str">
        <f t="shared" si="19"/>
        <v> </v>
      </c>
      <c r="K591" s="4">
        <f t="shared" si="20"/>
        <v>0</v>
      </c>
    </row>
    <row r="592" spans="1:11" ht="15">
      <c r="A592" s="1" t="s">
        <v>878</v>
      </c>
      <c r="B592" s="1" t="s">
        <v>879</v>
      </c>
      <c r="C592" s="1">
        <v>15</v>
      </c>
      <c r="D592" s="1">
        <v>705</v>
      </c>
      <c r="E592" s="1"/>
      <c r="F592" s="1">
        <v>1.24</v>
      </c>
      <c r="G592" s="1" t="s">
        <v>840</v>
      </c>
      <c r="I592">
        <f t="shared" si="19"/>
        <v>81</v>
      </c>
      <c r="K592" s="4">
        <f t="shared" si="20"/>
        <v>319.7825783729121</v>
      </c>
    </row>
    <row r="593" spans="1:11" ht="15">
      <c r="A593" s="1" t="s">
        <v>878</v>
      </c>
      <c r="B593" s="1" t="s">
        <v>880</v>
      </c>
      <c r="C593" s="1">
        <v>17</v>
      </c>
      <c r="D593" s="1">
        <v>800</v>
      </c>
      <c r="E593" s="1"/>
      <c r="F593" s="1">
        <v>1.2</v>
      </c>
      <c r="G593" s="1" t="s">
        <v>881</v>
      </c>
      <c r="I593">
        <f t="shared" si="19"/>
        <v>83</v>
      </c>
      <c r="K593" s="4">
        <f t="shared" si="20"/>
        <v>362.8738477990492</v>
      </c>
    </row>
    <row r="594" spans="1:11" ht="15">
      <c r="A594" s="1" t="s">
        <v>882</v>
      </c>
      <c r="B594" s="1" t="s">
        <v>883</v>
      </c>
      <c r="C594" s="1"/>
      <c r="D594" s="1"/>
      <c r="E594" s="1"/>
      <c r="F594" s="1"/>
      <c r="G594" s="1"/>
      <c r="I594" t="str">
        <f t="shared" si="19"/>
        <v> </v>
      </c>
      <c r="K594" s="4">
        <f t="shared" si="20"/>
        <v>0</v>
      </c>
    </row>
    <row r="595" spans="1:11" ht="15">
      <c r="A595" s="1" t="s">
        <v>884</v>
      </c>
      <c r="B595" s="1" t="s">
        <v>885</v>
      </c>
      <c r="C595" s="1"/>
      <c r="D595" s="1"/>
      <c r="E595" s="1"/>
      <c r="F595" s="1"/>
      <c r="G595" s="1"/>
      <c r="I595" t="str">
        <f t="shared" si="19"/>
        <v> </v>
      </c>
      <c r="K595" s="4">
        <f t="shared" si="20"/>
        <v>0</v>
      </c>
    </row>
    <row r="596" spans="1:11" ht="15">
      <c r="A596" s="1" t="s">
        <v>886</v>
      </c>
      <c r="B596" s="1" t="s">
        <v>887</v>
      </c>
      <c r="C596" s="1"/>
      <c r="D596" s="1"/>
      <c r="E596" s="1"/>
      <c r="F596" s="1"/>
      <c r="G596" s="1"/>
      <c r="I596" t="str">
        <f t="shared" si="19"/>
        <v> </v>
      </c>
      <c r="K596" s="4">
        <f t="shared" si="20"/>
        <v>0</v>
      </c>
    </row>
    <row r="597" spans="1:11" ht="15">
      <c r="A597" s="1" t="s">
        <v>886</v>
      </c>
      <c r="B597" s="1" t="s">
        <v>888</v>
      </c>
      <c r="C597" s="1"/>
      <c r="D597" s="1"/>
      <c r="E597" s="1"/>
      <c r="F597" s="1"/>
      <c r="G597" s="1"/>
      <c r="I597" t="str">
        <f t="shared" si="19"/>
        <v> </v>
      </c>
      <c r="K597" s="4">
        <f t="shared" si="20"/>
        <v>0</v>
      </c>
    </row>
    <row r="598" spans="1:11" ht="15">
      <c r="A598" s="1" t="s">
        <v>886</v>
      </c>
      <c r="B598" s="1" t="s">
        <v>889</v>
      </c>
      <c r="C598" s="1"/>
      <c r="D598" s="1"/>
      <c r="E598" s="1"/>
      <c r="F598" s="1"/>
      <c r="G598" s="1"/>
      <c r="I598" t="str">
        <f t="shared" si="19"/>
        <v> </v>
      </c>
      <c r="K598" s="4">
        <f t="shared" si="20"/>
        <v>0</v>
      </c>
    </row>
    <row r="599" spans="1:11" ht="15">
      <c r="A599" s="1" t="s">
        <v>886</v>
      </c>
      <c r="B599" s="1" t="s">
        <v>890</v>
      </c>
      <c r="C599" s="1"/>
      <c r="D599" s="1"/>
      <c r="E599" s="1"/>
      <c r="F599" s="1"/>
      <c r="G599" s="1"/>
      <c r="I599" t="str">
        <f t="shared" si="19"/>
        <v> </v>
      </c>
      <c r="K599" s="4">
        <f t="shared" si="20"/>
        <v>0</v>
      </c>
    </row>
    <row r="600" spans="1:11" ht="15">
      <c r="A600" s="1" t="s">
        <v>886</v>
      </c>
      <c r="B600" s="1" t="s">
        <v>891</v>
      </c>
      <c r="C600" s="1"/>
      <c r="D600" s="1"/>
      <c r="E600" s="1"/>
      <c r="F600" s="1"/>
      <c r="G600" s="1"/>
      <c r="I600" t="str">
        <f t="shared" si="19"/>
        <v> </v>
      </c>
      <c r="K600" s="4">
        <f t="shared" si="20"/>
        <v>0</v>
      </c>
    </row>
    <row r="601" spans="1:11" ht="15">
      <c r="A601" s="1" t="s">
        <v>892</v>
      </c>
      <c r="B601" s="1" t="s">
        <v>893</v>
      </c>
      <c r="C601" s="1">
        <v>13</v>
      </c>
      <c r="D601" s="1">
        <v>415</v>
      </c>
      <c r="E601" s="1"/>
      <c r="F601" s="1">
        <v>1.17</v>
      </c>
      <c r="G601" s="1"/>
      <c r="I601">
        <f t="shared" si="19"/>
        <v>85</v>
      </c>
      <c r="K601" s="4">
        <f t="shared" si="20"/>
        <v>188.24080854575678</v>
      </c>
    </row>
    <row r="602" spans="1:11" ht="15">
      <c r="A602" s="1" t="s">
        <v>894</v>
      </c>
      <c r="B602" s="1" t="s">
        <v>895</v>
      </c>
      <c r="C602" s="1"/>
      <c r="D602" s="1"/>
      <c r="E602" s="1"/>
      <c r="F602" s="1"/>
      <c r="G602" s="1"/>
      <c r="I602" t="str">
        <f t="shared" si="19"/>
        <v> </v>
      </c>
      <c r="K602" s="4">
        <f t="shared" si="20"/>
        <v>0</v>
      </c>
    </row>
    <row r="603" spans="1:11" ht="15">
      <c r="A603" s="1" t="s">
        <v>894</v>
      </c>
      <c r="B603" s="1" t="s">
        <v>896</v>
      </c>
      <c r="C603" s="1"/>
      <c r="D603" s="1"/>
      <c r="E603" s="1"/>
      <c r="F603" s="1"/>
      <c r="G603" s="1"/>
      <c r="I603" t="str">
        <f t="shared" si="19"/>
        <v> </v>
      </c>
      <c r="K603" s="4">
        <f t="shared" si="20"/>
        <v>0</v>
      </c>
    </row>
  </sheetData>
  <sheetProtection/>
  <mergeCells count="10">
    <mergeCell ref="B7:G7"/>
    <mergeCell ref="B8:G8"/>
    <mergeCell ref="B9:G9"/>
    <mergeCell ref="A10:G10"/>
    <mergeCell ref="A1:G1"/>
    <mergeCell ref="A2:G2"/>
    <mergeCell ref="A3:G3"/>
    <mergeCell ref="B4:G4"/>
    <mergeCell ref="B5:G5"/>
    <mergeCell ref="B6:G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selection activeCell="F18" sqref="F18"/>
    </sheetView>
  </sheetViews>
  <sheetFormatPr defaultColWidth="14.57421875" defaultRowHeight="15"/>
  <cols>
    <col min="1" max="1" width="16.8515625" style="0" customWidth="1"/>
    <col min="2" max="3" width="14.57421875" style="0" customWidth="1"/>
    <col min="4" max="4" width="4.28125" style="0" customWidth="1"/>
    <col min="5" max="5" width="14.57421875" style="19" customWidth="1"/>
    <col min="6" max="7" width="14.57421875" style="0" customWidth="1"/>
    <col min="8" max="8" width="20.7109375" style="0" customWidth="1"/>
    <col min="9" max="10" width="14.57421875" style="0" customWidth="1"/>
    <col min="11" max="11" width="4.57421875" style="0" customWidth="1"/>
    <col min="12" max="13" width="14.57421875" style="0" customWidth="1"/>
    <col min="14" max="14" width="16.28125" style="0" bestFit="1" customWidth="1"/>
    <col min="15" max="16" width="14.57421875" style="0" customWidth="1"/>
    <col min="17" max="17" width="4.8515625" style="0" customWidth="1"/>
  </cols>
  <sheetData>
    <row r="1" spans="1:16" ht="15">
      <c r="A1" s="43" t="s">
        <v>1774</v>
      </c>
      <c r="B1" s="42"/>
      <c r="C1" s="42"/>
      <c r="D1" s="42"/>
      <c r="I1" s="33"/>
      <c r="J1" s="33"/>
      <c r="K1" s="33"/>
      <c r="L1" s="33"/>
      <c r="M1" s="33"/>
      <c r="N1" s="33"/>
      <c r="O1" s="42"/>
      <c r="P1" s="33"/>
    </row>
    <row r="2" spans="1:18" ht="15.75" thickBot="1">
      <c r="A2" s="21" t="s">
        <v>1188</v>
      </c>
      <c r="B2" s="22" t="s">
        <v>14</v>
      </c>
      <c r="C2" s="22" t="s">
        <v>1189</v>
      </c>
      <c r="D2" s="20"/>
      <c r="E2" s="32" t="s">
        <v>897</v>
      </c>
      <c r="H2" s="34" t="s">
        <v>1698</v>
      </c>
      <c r="I2" s="33" t="s">
        <v>1700</v>
      </c>
      <c r="J2" s="33" t="s">
        <v>1701</v>
      </c>
      <c r="K2" s="33"/>
      <c r="L2" s="32" t="s">
        <v>897</v>
      </c>
      <c r="M2" s="33"/>
      <c r="N2" s="31" t="s">
        <v>1699</v>
      </c>
      <c r="O2" s="42" t="s">
        <v>1700</v>
      </c>
      <c r="P2" s="33" t="s">
        <v>1701</v>
      </c>
      <c r="R2" s="32" t="s">
        <v>897</v>
      </c>
    </row>
    <row r="3" spans="1:18" ht="17.25" customHeight="1" thickBot="1">
      <c r="A3" s="23" t="s">
        <v>1190</v>
      </c>
      <c r="B3" s="22">
        <v>0.91</v>
      </c>
      <c r="C3" s="22">
        <v>810</v>
      </c>
      <c r="D3" s="20"/>
      <c r="E3" s="19">
        <v>109.89010989010988</v>
      </c>
      <c r="H3" s="35" t="s">
        <v>1191</v>
      </c>
      <c r="I3" s="36">
        <v>0.885</v>
      </c>
      <c r="J3" s="37">
        <v>390</v>
      </c>
      <c r="K3" s="38"/>
      <c r="L3" s="19">
        <f aca="true" t="shared" si="0" ref="L3:L34">1/I3*100</f>
        <v>112.99435028248588</v>
      </c>
      <c r="M3" s="38"/>
      <c r="N3" s="35" t="s">
        <v>1768</v>
      </c>
      <c r="O3" s="44">
        <v>1.3</v>
      </c>
      <c r="P3" s="37">
        <v>280</v>
      </c>
      <c r="R3" s="19">
        <f aca="true" t="shared" si="1" ref="R3:R34">1/O3*100</f>
        <v>76.92307692307692</v>
      </c>
    </row>
    <row r="4" spans="1:18" ht="15.75" thickBot="1">
      <c r="A4" s="23" t="s">
        <v>1191</v>
      </c>
      <c r="B4" s="22">
        <v>0.955</v>
      </c>
      <c r="C4" s="22">
        <v>575</v>
      </c>
      <c r="D4" s="20"/>
      <c r="E4" s="19">
        <v>104.71204188481676</v>
      </c>
      <c r="H4" s="39" t="s">
        <v>924</v>
      </c>
      <c r="I4" s="40">
        <v>0.83</v>
      </c>
      <c r="J4" s="41">
        <v>700</v>
      </c>
      <c r="K4" s="38"/>
      <c r="L4" s="19">
        <f t="shared" si="0"/>
        <v>120.48192771084338</v>
      </c>
      <c r="M4" s="38"/>
      <c r="N4" s="45" t="s">
        <v>942</v>
      </c>
      <c r="O4" s="46">
        <v>1.32</v>
      </c>
      <c r="P4" s="47">
        <v>470</v>
      </c>
      <c r="R4" s="19">
        <f t="shared" si="1"/>
        <v>75.75757575757575</v>
      </c>
    </row>
    <row r="5" spans="1:18" ht="15.75" thickBot="1">
      <c r="A5" s="23" t="s">
        <v>924</v>
      </c>
      <c r="B5" s="22">
        <v>0.93</v>
      </c>
      <c r="C5" s="22">
        <v>750</v>
      </c>
      <c r="D5" s="20"/>
      <c r="E5" s="19">
        <v>107.5268817204301</v>
      </c>
      <c r="H5" s="39" t="s">
        <v>1193</v>
      </c>
      <c r="I5" s="40">
        <v>0.875</v>
      </c>
      <c r="J5" s="41">
        <v>440</v>
      </c>
      <c r="K5" s="38"/>
      <c r="L5" s="19">
        <f t="shared" si="0"/>
        <v>114.28571428571428</v>
      </c>
      <c r="M5" s="38"/>
      <c r="N5" s="45" t="s">
        <v>951</v>
      </c>
      <c r="O5" s="46">
        <v>1.1</v>
      </c>
      <c r="P5" s="47">
        <v>540</v>
      </c>
      <c r="R5" s="19">
        <f t="shared" si="1"/>
        <v>90.9090909090909</v>
      </c>
    </row>
    <row r="6" spans="1:18" ht="15.75" thickBot="1">
      <c r="A6" s="23" t="s">
        <v>1192</v>
      </c>
      <c r="B6" s="22">
        <v>0.93</v>
      </c>
      <c r="C6" s="22">
        <v>750</v>
      </c>
      <c r="D6" s="20"/>
      <c r="E6" s="19">
        <v>107.5268817204301</v>
      </c>
      <c r="H6" s="45" t="s">
        <v>1736</v>
      </c>
      <c r="I6" s="46">
        <v>0.9</v>
      </c>
      <c r="J6" s="47">
        <v>541</v>
      </c>
      <c r="K6" s="38"/>
      <c r="L6" s="19">
        <f t="shared" si="0"/>
        <v>111.11111111111111</v>
      </c>
      <c r="M6" s="38"/>
      <c r="N6" s="39" t="s">
        <v>1737</v>
      </c>
      <c r="O6" s="46">
        <v>1.02</v>
      </c>
      <c r="P6" s="41">
        <v>380</v>
      </c>
      <c r="R6" s="19">
        <f t="shared" si="1"/>
        <v>98.0392156862745</v>
      </c>
    </row>
    <row r="7" spans="1:18" ht="15.75" thickBot="1">
      <c r="A7" s="23" t="s">
        <v>1193</v>
      </c>
      <c r="B7" s="22">
        <v>0.96</v>
      </c>
      <c r="C7" s="22">
        <v>525</v>
      </c>
      <c r="D7" s="20"/>
      <c r="E7" s="19">
        <v>104.16666666666667</v>
      </c>
      <c r="H7" s="39" t="s">
        <v>1738</v>
      </c>
      <c r="I7" s="40">
        <v>0.9</v>
      </c>
      <c r="J7" s="41">
        <v>530</v>
      </c>
      <c r="K7" s="38"/>
      <c r="L7" s="19">
        <f t="shared" si="0"/>
        <v>111.11111111111111</v>
      </c>
      <c r="M7" s="38"/>
      <c r="N7" s="45" t="s">
        <v>1715</v>
      </c>
      <c r="O7" s="46">
        <v>0.95</v>
      </c>
      <c r="P7" s="47">
        <v>375</v>
      </c>
      <c r="R7" s="19">
        <f t="shared" si="1"/>
        <v>105.26315789473684</v>
      </c>
    </row>
    <row r="8" spans="1:18" ht="15.75" thickBot="1">
      <c r="A8" s="23" t="s">
        <v>1194</v>
      </c>
      <c r="B8" s="22">
        <v>0.93</v>
      </c>
      <c r="C8" s="22">
        <v>750</v>
      </c>
      <c r="D8" s="20"/>
      <c r="E8" s="19">
        <v>107.5268817204301</v>
      </c>
      <c r="H8" s="39" t="s">
        <v>1748</v>
      </c>
      <c r="I8" s="40">
        <v>0.905</v>
      </c>
      <c r="J8" s="41">
        <v>395</v>
      </c>
      <c r="K8" s="38"/>
      <c r="L8" s="19">
        <f t="shared" si="0"/>
        <v>110.49723756906079</v>
      </c>
      <c r="M8" s="38"/>
      <c r="N8" s="45" t="s">
        <v>1307</v>
      </c>
      <c r="O8" s="46">
        <v>1.04</v>
      </c>
      <c r="P8" s="47">
        <v>318</v>
      </c>
      <c r="R8" s="19">
        <f t="shared" si="1"/>
        <v>96.15384615384615</v>
      </c>
    </row>
    <row r="9" spans="1:18" ht="15.75" thickBot="1">
      <c r="A9" s="23" t="s">
        <v>1195</v>
      </c>
      <c r="B9" s="22">
        <v>0.92</v>
      </c>
      <c r="C9" s="22">
        <v>790</v>
      </c>
      <c r="D9" s="20"/>
      <c r="E9" s="19">
        <v>108.69565217391303</v>
      </c>
      <c r="H9" s="45" t="s">
        <v>1705</v>
      </c>
      <c r="I9" s="46">
        <v>0.84</v>
      </c>
      <c r="J9" s="47">
        <v>610</v>
      </c>
      <c r="K9" s="38"/>
      <c r="L9" s="19">
        <f t="shared" si="0"/>
        <v>119.04761904761905</v>
      </c>
      <c r="M9" s="38"/>
      <c r="N9" s="45" t="s">
        <v>1739</v>
      </c>
      <c r="O9" s="46">
        <v>1.02</v>
      </c>
      <c r="P9" s="47">
        <v>360</v>
      </c>
      <c r="R9" s="19">
        <f t="shared" si="1"/>
        <v>98.0392156862745</v>
      </c>
    </row>
    <row r="10" spans="1:18" ht="15.75" thickBot="1">
      <c r="A10" s="23" t="s">
        <v>975</v>
      </c>
      <c r="B10" s="22">
        <v>0.98</v>
      </c>
      <c r="C10" s="22">
        <v>570</v>
      </c>
      <c r="D10" s="20"/>
      <c r="E10" s="19">
        <v>102.04081632653062</v>
      </c>
      <c r="H10" s="39" t="s">
        <v>1311</v>
      </c>
      <c r="I10" s="40">
        <v>0.84</v>
      </c>
      <c r="J10" s="41">
        <v>570</v>
      </c>
      <c r="K10" s="38"/>
      <c r="L10" s="19">
        <f t="shared" si="0"/>
        <v>119.04761904761905</v>
      </c>
      <c r="M10" s="38"/>
      <c r="N10" s="45" t="s">
        <v>1726</v>
      </c>
      <c r="O10" s="46">
        <v>0.98</v>
      </c>
      <c r="P10" s="47">
        <v>380</v>
      </c>
      <c r="R10" s="19">
        <f t="shared" si="1"/>
        <v>102.04081632653062</v>
      </c>
    </row>
    <row r="11" spans="1:18" ht="15.75" thickBot="1">
      <c r="A11" s="23" t="s">
        <v>1196</v>
      </c>
      <c r="B11" s="22">
        <v>1.04</v>
      </c>
      <c r="C11" s="22">
        <v>450</v>
      </c>
      <c r="D11" s="20"/>
      <c r="E11" s="19">
        <v>96.15384615384615</v>
      </c>
      <c r="H11" s="39" t="s">
        <v>1201</v>
      </c>
      <c r="I11" s="40">
        <v>0.895</v>
      </c>
      <c r="J11" s="41">
        <v>350</v>
      </c>
      <c r="K11" s="38"/>
      <c r="L11" s="19">
        <f t="shared" si="0"/>
        <v>111.73184357541899</v>
      </c>
      <c r="M11" s="38"/>
      <c r="N11" s="45" t="s">
        <v>1702</v>
      </c>
      <c r="O11" s="46">
        <v>0.92</v>
      </c>
      <c r="P11" s="47">
        <v>400</v>
      </c>
      <c r="R11" s="19">
        <f t="shared" si="1"/>
        <v>108.69565217391303</v>
      </c>
    </row>
    <row r="12" spans="1:18" ht="15.75" thickBot="1">
      <c r="A12" s="23" t="s">
        <v>1197</v>
      </c>
      <c r="B12" s="22">
        <v>1.005</v>
      </c>
      <c r="C12" s="22">
        <v>450</v>
      </c>
      <c r="D12" s="20"/>
      <c r="E12" s="19">
        <v>99.50248756218907</v>
      </c>
      <c r="H12" s="45" t="s">
        <v>1695</v>
      </c>
      <c r="I12" s="46">
        <v>0.92</v>
      </c>
      <c r="J12" s="47">
        <v>370</v>
      </c>
      <c r="K12" s="38"/>
      <c r="L12" s="19">
        <f t="shared" si="0"/>
        <v>108.69565217391303</v>
      </c>
      <c r="M12" s="38"/>
      <c r="N12" s="39" t="s">
        <v>1026</v>
      </c>
      <c r="O12" s="46">
        <v>0.94</v>
      </c>
      <c r="P12" s="41">
        <v>352</v>
      </c>
      <c r="R12" s="19">
        <f t="shared" si="1"/>
        <v>106.38297872340425</v>
      </c>
    </row>
    <row r="13" spans="1:18" ht="15.75" thickBot="1">
      <c r="A13" s="23" t="s">
        <v>1198</v>
      </c>
      <c r="B13" s="22">
        <v>0.98</v>
      </c>
      <c r="C13" s="22">
        <v>525</v>
      </c>
      <c r="D13" s="20"/>
      <c r="E13" s="19">
        <v>102.04081632653062</v>
      </c>
      <c r="H13" s="45" t="s">
        <v>1732</v>
      </c>
      <c r="I13" s="46">
        <v>0.895</v>
      </c>
      <c r="J13" s="47">
        <v>410</v>
      </c>
      <c r="K13" s="38"/>
      <c r="L13" s="19">
        <f t="shared" si="0"/>
        <v>111.73184357541899</v>
      </c>
      <c r="M13" s="38"/>
      <c r="N13" s="45" t="s">
        <v>1770</v>
      </c>
      <c r="O13" s="46">
        <v>1.32</v>
      </c>
      <c r="P13" s="47">
        <v>465</v>
      </c>
      <c r="R13" s="19">
        <f t="shared" si="1"/>
        <v>75.75757575757575</v>
      </c>
    </row>
    <row r="14" spans="1:18" ht="15.75" thickBot="1">
      <c r="A14" s="23" t="s">
        <v>1199</v>
      </c>
      <c r="B14" s="22">
        <v>0.93</v>
      </c>
      <c r="C14" s="22">
        <v>750</v>
      </c>
      <c r="D14" s="20"/>
      <c r="E14" s="19">
        <v>107.5268817204301</v>
      </c>
      <c r="H14" s="45" t="s">
        <v>1733</v>
      </c>
      <c r="I14" s="46">
        <v>0.895</v>
      </c>
      <c r="J14" s="47">
        <v>617</v>
      </c>
      <c r="K14" s="38"/>
      <c r="L14" s="19">
        <f t="shared" si="0"/>
        <v>111.73184357541899</v>
      </c>
      <c r="M14" s="38"/>
      <c r="N14" s="45" t="s">
        <v>1765</v>
      </c>
      <c r="O14" s="46">
        <v>1.24</v>
      </c>
      <c r="P14" s="47">
        <v>480</v>
      </c>
      <c r="R14" s="19">
        <f t="shared" si="1"/>
        <v>80.64516129032259</v>
      </c>
    </row>
    <row r="15" spans="1:18" ht="15.75" thickBot="1">
      <c r="A15" s="23" t="s">
        <v>1200</v>
      </c>
      <c r="B15" s="22">
        <v>1.01</v>
      </c>
      <c r="C15" s="22">
        <v>500</v>
      </c>
      <c r="D15" s="20"/>
      <c r="E15" s="19">
        <v>99.00990099009901</v>
      </c>
      <c r="H15" s="45" t="s">
        <v>1760</v>
      </c>
      <c r="I15" s="46">
        <v>0.92</v>
      </c>
      <c r="J15" s="47">
        <v>380</v>
      </c>
      <c r="K15" s="38"/>
      <c r="L15" s="19">
        <f t="shared" si="0"/>
        <v>108.69565217391303</v>
      </c>
      <c r="M15" s="38"/>
      <c r="N15" s="45" t="s">
        <v>1771</v>
      </c>
      <c r="O15" s="46">
        <v>1.32</v>
      </c>
      <c r="P15" s="47">
        <v>472</v>
      </c>
      <c r="R15" s="19">
        <f t="shared" si="1"/>
        <v>75.75757575757575</v>
      </c>
    </row>
    <row r="16" spans="1:18" ht="15.75" thickBot="1">
      <c r="A16" s="23" t="s">
        <v>1201</v>
      </c>
      <c r="B16" s="22">
        <v>0.98</v>
      </c>
      <c r="C16" s="22">
        <v>500</v>
      </c>
      <c r="D16" s="20"/>
      <c r="E16" s="19">
        <v>102.04081632653062</v>
      </c>
      <c r="H16" s="45" t="s">
        <v>1354</v>
      </c>
      <c r="I16" s="46">
        <v>0.91</v>
      </c>
      <c r="J16" s="47">
        <v>427</v>
      </c>
      <c r="K16" s="38"/>
      <c r="L16" s="19">
        <f t="shared" si="0"/>
        <v>109.89010989010988</v>
      </c>
      <c r="M16" s="38"/>
      <c r="N16" s="45" t="s">
        <v>1763</v>
      </c>
      <c r="O16" s="46">
        <v>1.18</v>
      </c>
      <c r="P16" s="47">
        <v>343</v>
      </c>
      <c r="R16" s="19">
        <f t="shared" si="1"/>
        <v>84.74576271186442</v>
      </c>
    </row>
    <row r="17" spans="1:18" ht="15.75" thickBot="1">
      <c r="A17" s="23" t="s">
        <v>1038</v>
      </c>
      <c r="B17" s="22">
        <v>1</v>
      </c>
      <c r="C17" s="22">
        <v>525</v>
      </c>
      <c r="D17" s="20"/>
      <c r="E17" s="19">
        <v>100</v>
      </c>
      <c r="H17" s="39" t="s">
        <v>1716</v>
      </c>
      <c r="I17" s="40">
        <v>0.89</v>
      </c>
      <c r="J17" s="41">
        <v>735</v>
      </c>
      <c r="K17" s="38"/>
      <c r="L17" s="19">
        <f t="shared" si="0"/>
        <v>112.35955056179776</v>
      </c>
      <c r="M17" s="38"/>
      <c r="N17" s="45" t="s">
        <v>1731</v>
      </c>
      <c r="O17" s="46">
        <v>1</v>
      </c>
      <c r="P17" s="47">
        <v>335</v>
      </c>
      <c r="R17" s="19">
        <f t="shared" si="1"/>
        <v>100</v>
      </c>
    </row>
    <row r="18" spans="1:18" ht="15.75" thickBot="1">
      <c r="A18" s="23" t="s">
        <v>1202</v>
      </c>
      <c r="B18" s="22">
        <v>0.99</v>
      </c>
      <c r="C18" s="22">
        <v>500</v>
      </c>
      <c r="D18" s="20"/>
      <c r="E18" s="19">
        <v>101.01010101010101</v>
      </c>
      <c r="H18" s="39" t="s">
        <v>1749</v>
      </c>
      <c r="I18" s="40">
        <v>0.905</v>
      </c>
      <c r="J18" s="41">
        <v>615</v>
      </c>
      <c r="K18" s="38"/>
      <c r="L18" s="19">
        <f t="shared" si="0"/>
        <v>110.49723756906079</v>
      </c>
      <c r="M18" s="38"/>
      <c r="N18" s="45" t="s">
        <v>1741</v>
      </c>
      <c r="O18" s="46">
        <v>1.02</v>
      </c>
      <c r="P18" s="47">
        <v>370</v>
      </c>
      <c r="R18" s="19">
        <f t="shared" si="1"/>
        <v>98.0392156862745</v>
      </c>
    </row>
    <row r="19" spans="1:18" ht="15.75" thickBot="1">
      <c r="A19" s="23" t="s">
        <v>1203</v>
      </c>
      <c r="B19" s="22">
        <v>0.99</v>
      </c>
      <c r="C19" s="22">
        <v>525</v>
      </c>
      <c r="D19" s="20"/>
      <c r="E19" s="19">
        <v>101.01010101010101</v>
      </c>
      <c r="H19" s="39" t="s">
        <v>1371</v>
      </c>
      <c r="I19" s="40">
        <v>0.89</v>
      </c>
      <c r="J19" s="41">
        <v>395</v>
      </c>
      <c r="K19" s="38"/>
      <c r="L19" s="19">
        <f t="shared" si="0"/>
        <v>112.35955056179776</v>
      </c>
      <c r="M19" s="38"/>
      <c r="N19" s="45" t="s">
        <v>1086</v>
      </c>
      <c r="O19" s="46">
        <v>1</v>
      </c>
      <c r="P19" s="47">
        <v>357</v>
      </c>
      <c r="R19" s="19">
        <f t="shared" si="1"/>
        <v>100</v>
      </c>
    </row>
    <row r="20" spans="1:18" ht="15.75" thickBot="1">
      <c r="A20" s="23" t="s">
        <v>1204</v>
      </c>
      <c r="B20" s="22">
        <v>0.97</v>
      </c>
      <c r="C20" s="22">
        <v>525</v>
      </c>
      <c r="D20" s="20"/>
      <c r="E20" s="19">
        <v>103.09278350515466</v>
      </c>
      <c r="H20" s="39" t="s">
        <v>1750</v>
      </c>
      <c r="I20" s="40">
        <v>0.905</v>
      </c>
      <c r="J20" s="41">
        <v>370</v>
      </c>
      <c r="K20" s="38"/>
      <c r="L20" s="19">
        <f t="shared" si="0"/>
        <v>110.49723756906079</v>
      </c>
      <c r="M20" s="38"/>
      <c r="N20" s="45" t="s">
        <v>1704</v>
      </c>
      <c r="O20" s="46">
        <v>0.94</v>
      </c>
      <c r="P20" s="47">
        <v>360</v>
      </c>
      <c r="R20" s="19">
        <f t="shared" si="1"/>
        <v>106.38297872340425</v>
      </c>
    </row>
    <row r="21" spans="1:18" ht="15.75" thickBot="1">
      <c r="A21" s="23" t="s">
        <v>1205</v>
      </c>
      <c r="B21" s="22">
        <v>1.03</v>
      </c>
      <c r="C21" s="22">
        <v>460</v>
      </c>
      <c r="D21" s="20"/>
      <c r="E21" s="19">
        <v>97.0873786407767</v>
      </c>
      <c r="H21" s="45" t="s">
        <v>1373</v>
      </c>
      <c r="I21" s="46">
        <v>0.895</v>
      </c>
      <c r="J21" s="47">
        <v>387</v>
      </c>
      <c r="K21" s="38"/>
      <c r="L21" s="19">
        <f t="shared" si="0"/>
        <v>111.73184357541899</v>
      </c>
      <c r="M21" s="38"/>
      <c r="N21" s="45" t="s">
        <v>1116</v>
      </c>
      <c r="O21" s="46">
        <v>0.95</v>
      </c>
      <c r="P21" s="47">
        <v>390</v>
      </c>
      <c r="R21" s="19">
        <f t="shared" si="1"/>
        <v>105.26315789473684</v>
      </c>
    </row>
    <row r="22" spans="1:18" ht="15.75" thickBot="1">
      <c r="A22" s="23" t="s">
        <v>1086</v>
      </c>
      <c r="B22" s="22">
        <v>1.06</v>
      </c>
      <c r="C22" s="22">
        <v>418</v>
      </c>
      <c r="D22" s="20"/>
      <c r="E22" s="19">
        <v>94.33962264150942</v>
      </c>
      <c r="H22" s="45" t="s">
        <v>1714</v>
      </c>
      <c r="I22" s="46">
        <v>0.885</v>
      </c>
      <c r="J22" s="47">
        <v>410</v>
      </c>
      <c r="K22" s="38"/>
      <c r="L22" s="19">
        <f t="shared" si="0"/>
        <v>112.99435028248588</v>
      </c>
      <c r="M22" s="38"/>
      <c r="N22" s="39" t="s">
        <v>1727</v>
      </c>
      <c r="O22" s="46">
        <v>0.98</v>
      </c>
      <c r="P22" s="41">
        <v>390</v>
      </c>
      <c r="R22" s="19">
        <f t="shared" si="1"/>
        <v>102.04081632653062</v>
      </c>
    </row>
    <row r="23" spans="1:18" ht="15.75" thickBot="1">
      <c r="A23" s="23" t="s">
        <v>1107</v>
      </c>
      <c r="B23" s="22">
        <v>1.02</v>
      </c>
      <c r="C23" s="22">
        <v>480</v>
      </c>
      <c r="D23" s="20"/>
      <c r="E23" s="19">
        <v>98.0392156862745</v>
      </c>
      <c r="H23" s="45" t="s">
        <v>1730</v>
      </c>
      <c r="I23" s="46">
        <v>0.895</v>
      </c>
      <c r="J23" s="47">
        <v>390</v>
      </c>
      <c r="K23" s="38"/>
      <c r="L23" s="19">
        <f t="shared" si="0"/>
        <v>111.73184357541899</v>
      </c>
      <c r="M23" s="38"/>
      <c r="N23" s="45" t="s">
        <v>1706</v>
      </c>
      <c r="O23" s="46">
        <v>0.94</v>
      </c>
      <c r="P23" s="47">
        <v>363</v>
      </c>
      <c r="R23" s="19">
        <f t="shared" si="1"/>
        <v>106.38297872340425</v>
      </c>
    </row>
    <row r="24" spans="1:18" ht="15.75" thickBot="1">
      <c r="A24" s="23" t="s">
        <v>1206</v>
      </c>
      <c r="B24" s="22">
        <v>1.02</v>
      </c>
      <c r="C24" s="22">
        <v>480</v>
      </c>
      <c r="D24" s="20"/>
      <c r="E24" s="19">
        <v>98.0392156862745</v>
      </c>
      <c r="H24" s="45" t="s">
        <v>1218</v>
      </c>
      <c r="I24" s="46">
        <v>0.92</v>
      </c>
      <c r="J24" s="47">
        <v>360</v>
      </c>
      <c r="K24" s="38"/>
      <c r="L24" s="19">
        <f t="shared" si="0"/>
        <v>108.69565217391303</v>
      </c>
      <c r="M24" s="38"/>
      <c r="N24" s="45" t="s">
        <v>1708</v>
      </c>
      <c r="O24" s="46">
        <v>0.94</v>
      </c>
      <c r="P24" s="47">
        <v>380</v>
      </c>
      <c r="R24" s="19">
        <f t="shared" si="1"/>
        <v>106.38297872340425</v>
      </c>
    </row>
    <row r="25" spans="1:18" ht="15.75" thickBot="1">
      <c r="A25" s="23" t="s">
        <v>1207</v>
      </c>
      <c r="B25" s="22">
        <v>1.01</v>
      </c>
      <c r="C25" s="22">
        <v>450</v>
      </c>
      <c r="D25" s="20"/>
      <c r="E25" s="19">
        <v>99.00990099009901</v>
      </c>
      <c r="H25" s="45" t="s">
        <v>1720</v>
      </c>
      <c r="I25" s="46">
        <v>0.895</v>
      </c>
      <c r="J25" s="47">
        <v>400</v>
      </c>
      <c r="K25" s="38"/>
      <c r="L25" s="19">
        <f t="shared" si="0"/>
        <v>111.73184357541899</v>
      </c>
      <c r="M25" s="38"/>
      <c r="N25" s="45" t="s">
        <v>1758</v>
      </c>
      <c r="O25" s="46">
        <v>1.1</v>
      </c>
      <c r="P25" s="47">
        <v>366</v>
      </c>
      <c r="R25" s="19">
        <f t="shared" si="1"/>
        <v>90.9090909090909</v>
      </c>
    </row>
    <row r="26" spans="1:18" ht="15.75" thickBot="1">
      <c r="A26" s="23" t="s">
        <v>1116</v>
      </c>
      <c r="B26" s="22">
        <v>1.02</v>
      </c>
      <c r="C26" s="22">
        <v>525</v>
      </c>
      <c r="D26" s="20"/>
      <c r="E26" s="19">
        <v>98.0392156862745</v>
      </c>
      <c r="H26" s="39" t="s">
        <v>1386</v>
      </c>
      <c r="I26" s="40">
        <v>0.91</v>
      </c>
      <c r="J26" s="41">
        <v>395</v>
      </c>
      <c r="K26" s="38"/>
      <c r="L26" s="19">
        <f t="shared" si="0"/>
        <v>109.89010989010988</v>
      </c>
      <c r="M26" s="38"/>
      <c r="N26" s="39" t="s">
        <v>1221</v>
      </c>
      <c r="O26" s="46">
        <v>0.96</v>
      </c>
      <c r="P26" s="41">
        <v>380</v>
      </c>
      <c r="R26" s="19">
        <f t="shared" si="1"/>
        <v>104.16666666666667</v>
      </c>
    </row>
    <row r="27" spans="1:18" ht="15.75" thickBot="1">
      <c r="A27" s="23" t="s">
        <v>1208</v>
      </c>
      <c r="B27" s="22">
        <v>1.04</v>
      </c>
      <c r="C27" s="22">
        <v>500</v>
      </c>
      <c r="D27" s="20"/>
      <c r="E27" s="19">
        <v>96.15384615384615</v>
      </c>
      <c r="H27" s="45" t="s">
        <v>574</v>
      </c>
      <c r="I27" s="46">
        <v>0.895</v>
      </c>
      <c r="J27" s="47">
        <v>596</v>
      </c>
      <c r="K27" s="38"/>
      <c r="L27" s="19">
        <f t="shared" si="0"/>
        <v>111.73184357541899</v>
      </c>
      <c r="M27" s="38"/>
      <c r="N27" s="45" t="s">
        <v>1703</v>
      </c>
      <c r="O27" s="46">
        <v>0.93</v>
      </c>
      <c r="P27" s="47">
        <v>380</v>
      </c>
      <c r="R27" s="19">
        <f t="shared" si="1"/>
        <v>107.5268817204301</v>
      </c>
    </row>
    <row r="28" spans="1:18" ht="15.75" thickBot="1">
      <c r="A28" s="23" t="s">
        <v>1209</v>
      </c>
      <c r="B28" s="22">
        <v>1.01</v>
      </c>
      <c r="C28" s="22">
        <v>460</v>
      </c>
      <c r="D28" s="20"/>
      <c r="E28" s="19">
        <v>99.00990099009901</v>
      </c>
      <c r="H28" s="45" t="s">
        <v>1756</v>
      </c>
      <c r="I28" s="46">
        <v>0.91</v>
      </c>
      <c r="J28" s="47">
        <v>417</v>
      </c>
      <c r="K28" s="38"/>
      <c r="L28" s="19">
        <f t="shared" si="0"/>
        <v>109.89010989010988</v>
      </c>
      <c r="M28" s="38"/>
      <c r="N28" s="45" t="s">
        <v>1754</v>
      </c>
      <c r="O28" s="46">
        <v>1.06</v>
      </c>
      <c r="P28" s="47">
        <v>565</v>
      </c>
      <c r="R28" s="19">
        <f t="shared" si="1"/>
        <v>94.33962264150942</v>
      </c>
    </row>
    <row r="29" spans="1:18" ht="15.75" thickBot="1">
      <c r="A29" s="23" t="s">
        <v>1210</v>
      </c>
      <c r="B29" s="22">
        <v>0.98</v>
      </c>
      <c r="C29" s="22">
        <v>750</v>
      </c>
      <c r="D29" s="20"/>
      <c r="E29" s="19">
        <v>102.04081632653062</v>
      </c>
      <c r="H29" s="39" t="s">
        <v>1740</v>
      </c>
      <c r="I29" s="40">
        <v>0.9</v>
      </c>
      <c r="J29" s="41">
        <v>470</v>
      </c>
      <c r="K29" s="38"/>
      <c r="L29" s="19">
        <f t="shared" si="0"/>
        <v>111.11111111111111</v>
      </c>
      <c r="M29" s="38"/>
      <c r="N29" s="45" t="s">
        <v>1753</v>
      </c>
      <c r="O29" s="46">
        <v>1.05</v>
      </c>
      <c r="P29" s="47">
        <v>625</v>
      </c>
      <c r="R29" s="19">
        <f t="shared" si="1"/>
        <v>95.23809523809523</v>
      </c>
    </row>
    <row r="30" spans="1:18" ht="15.75" thickBot="1">
      <c r="A30" s="23" t="s">
        <v>1211</v>
      </c>
      <c r="B30" s="22">
        <v>0.99</v>
      </c>
      <c r="C30" s="22">
        <v>525</v>
      </c>
      <c r="D30" s="20"/>
      <c r="E30" s="19">
        <v>101.01010101010101</v>
      </c>
      <c r="H30" s="45" t="s">
        <v>1442</v>
      </c>
      <c r="I30" s="46">
        <v>0.91</v>
      </c>
      <c r="J30" s="47">
        <v>680</v>
      </c>
      <c r="K30" s="38"/>
      <c r="L30" s="19">
        <f t="shared" si="0"/>
        <v>109.89010989010988</v>
      </c>
      <c r="M30" s="38"/>
      <c r="N30" s="39" t="s">
        <v>1223</v>
      </c>
      <c r="O30" s="46">
        <v>1</v>
      </c>
      <c r="P30" s="41">
        <v>364</v>
      </c>
      <c r="R30" s="19">
        <f t="shared" si="1"/>
        <v>100</v>
      </c>
    </row>
    <row r="31" spans="1:18" ht="15.75" thickBot="1">
      <c r="A31" s="23" t="s">
        <v>1212</v>
      </c>
      <c r="B31" s="22">
        <v>0.98</v>
      </c>
      <c r="C31" s="22">
        <v>525</v>
      </c>
      <c r="D31" s="20"/>
      <c r="E31" s="19">
        <v>102.04081632653062</v>
      </c>
      <c r="H31" s="45" t="s">
        <v>1712</v>
      </c>
      <c r="I31" s="46">
        <v>0.885</v>
      </c>
      <c r="J31" s="47">
        <v>410</v>
      </c>
      <c r="K31" s="38"/>
      <c r="L31" s="19">
        <f t="shared" si="0"/>
        <v>112.99435028248588</v>
      </c>
      <c r="M31" s="38"/>
      <c r="N31" s="45" t="s">
        <v>1747</v>
      </c>
      <c r="O31" s="46">
        <v>1.02</v>
      </c>
      <c r="P31" s="47">
        <v>400</v>
      </c>
      <c r="R31" s="19">
        <f t="shared" si="1"/>
        <v>98.0392156862745</v>
      </c>
    </row>
    <row r="32" spans="1:18" ht="15.75" thickBot="1">
      <c r="A32" s="23" t="s">
        <v>1213</v>
      </c>
      <c r="B32" s="22">
        <v>0.975</v>
      </c>
      <c r="C32" s="22">
        <v>480</v>
      </c>
      <c r="D32" s="20"/>
      <c r="E32" s="19">
        <v>102.56410256410258</v>
      </c>
      <c r="H32" s="45" t="s">
        <v>1759</v>
      </c>
      <c r="I32" s="46">
        <v>0.91</v>
      </c>
      <c r="J32" s="47">
        <v>402</v>
      </c>
      <c r="K32" s="38"/>
      <c r="L32" s="19">
        <f t="shared" si="0"/>
        <v>109.89010989010988</v>
      </c>
      <c r="M32" s="38"/>
      <c r="N32" s="45" t="s">
        <v>1761</v>
      </c>
      <c r="O32" s="46">
        <v>1.16</v>
      </c>
      <c r="P32" s="47">
        <v>574</v>
      </c>
      <c r="R32" s="19">
        <f t="shared" si="1"/>
        <v>86.20689655172414</v>
      </c>
    </row>
    <row r="33" spans="1:18" ht="15.75" thickBot="1">
      <c r="A33" s="23" t="s">
        <v>1214</v>
      </c>
      <c r="B33" s="22">
        <v>0.96</v>
      </c>
      <c r="C33" s="22">
        <v>525</v>
      </c>
      <c r="D33" s="20"/>
      <c r="E33" s="19">
        <v>104.16666666666667</v>
      </c>
      <c r="H33" s="45" t="s">
        <v>1728</v>
      </c>
      <c r="I33" s="46">
        <v>0.895</v>
      </c>
      <c r="J33" s="47">
        <v>350</v>
      </c>
      <c r="K33" s="38"/>
      <c r="L33" s="19">
        <f t="shared" si="0"/>
        <v>111.73184357541899</v>
      </c>
      <c r="M33" s="38"/>
      <c r="N33" s="45" t="s">
        <v>1769</v>
      </c>
      <c r="O33" s="46">
        <v>1.32</v>
      </c>
      <c r="P33" s="47">
        <v>730</v>
      </c>
      <c r="R33" s="19">
        <f t="shared" si="1"/>
        <v>75.75757575757575</v>
      </c>
    </row>
    <row r="34" spans="1:18" ht="15.75" thickBot="1">
      <c r="A34" s="23" t="s">
        <v>1215</v>
      </c>
      <c r="B34" s="22">
        <v>0.98</v>
      </c>
      <c r="C34" s="22">
        <v>525</v>
      </c>
      <c r="D34" s="20"/>
      <c r="E34" s="19">
        <v>102.04081632653062</v>
      </c>
      <c r="H34" s="45" t="s">
        <v>1231</v>
      </c>
      <c r="I34" s="46">
        <v>0.885</v>
      </c>
      <c r="J34" s="47">
        <v>370</v>
      </c>
      <c r="K34" s="38"/>
      <c r="L34" s="19">
        <f t="shared" si="0"/>
        <v>112.99435028248588</v>
      </c>
      <c r="M34" s="38"/>
      <c r="N34" s="39" t="s">
        <v>994</v>
      </c>
      <c r="O34" s="46">
        <v>1.04</v>
      </c>
      <c r="P34" s="41">
        <v>360</v>
      </c>
      <c r="R34" s="19">
        <f t="shared" si="1"/>
        <v>96.15384615384615</v>
      </c>
    </row>
    <row r="35" spans="1:18" ht="15.75" thickBot="1">
      <c r="A35" s="23" t="s">
        <v>1216</v>
      </c>
      <c r="B35" s="22">
        <v>0.955</v>
      </c>
      <c r="C35" s="22">
        <v>600</v>
      </c>
      <c r="D35" s="20"/>
      <c r="E35" s="19">
        <v>104.71204188481676</v>
      </c>
      <c r="H35" s="39" t="s">
        <v>1742</v>
      </c>
      <c r="I35" s="40">
        <v>0.9</v>
      </c>
      <c r="J35" s="41">
        <v>380</v>
      </c>
      <c r="K35" s="38"/>
      <c r="L35" s="19">
        <f aca="true" t="shared" si="2" ref="L35:L52">1/I35*100</f>
        <v>111.11111111111111</v>
      </c>
      <c r="M35" s="38"/>
      <c r="N35" s="45" t="s">
        <v>997</v>
      </c>
      <c r="O35" s="46">
        <v>0.95</v>
      </c>
      <c r="P35" s="47">
        <v>530</v>
      </c>
      <c r="R35" s="19">
        <f aca="true" t="shared" si="3" ref="R35:R65">1/O35*100</f>
        <v>105.26315789473684</v>
      </c>
    </row>
    <row r="36" spans="1:18" ht="15.75" thickBot="1">
      <c r="A36" s="23" t="s">
        <v>1217</v>
      </c>
      <c r="B36" s="22">
        <v>0.98</v>
      </c>
      <c r="C36" s="22">
        <v>750</v>
      </c>
      <c r="D36" s="20"/>
      <c r="E36" s="19">
        <v>102.04081632653062</v>
      </c>
      <c r="H36" s="39" t="s">
        <v>1493</v>
      </c>
      <c r="I36" s="40">
        <v>0.92</v>
      </c>
      <c r="J36" s="41">
        <v>370</v>
      </c>
      <c r="K36" s="38"/>
      <c r="L36" s="19">
        <f t="shared" si="2"/>
        <v>108.69565217391303</v>
      </c>
      <c r="M36" s="38"/>
      <c r="N36" s="45" t="s">
        <v>1755</v>
      </c>
      <c r="O36" s="46">
        <v>1.07</v>
      </c>
      <c r="P36" s="47">
        <v>340</v>
      </c>
      <c r="R36" s="19">
        <f t="shared" si="3"/>
        <v>93.45794392523365</v>
      </c>
    </row>
    <row r="37" spans="1:18" ht="15.75" thickBot="1">
      <c r="A37" s="23" t="s">
        <v>1218</v>
      </c>
      <c r="B37" s="22">
        <v>1</v>
      </c>
      <c r="C37" s="22">
        <v>500</v>
      </c>
      <c r="D37" s="20"/>
      <c r="E37" s="19">
        <v>100</v>
      </c>
      <c r="H37" s="39" t="s">
        <v>1494</v>
      </c>
      <c r="I37" s="40">
        <v>0.895</v>
      </c>
      <c r="J37" s="41">
        <v>410</v>
      </c>
      <c r="K37" s="38"/>
      <c r="L37" s="19">
        <f t="shared" si="2"/>
        <v>111.73184357541899</v>
      </c>
      <c r="M37" s="38"/>
      <c r="N37" s="45" t="s">
        <v>1734</v>
      </c>
      <c r="O37" s="46">
        <v>1</v>
      </c>
      <c r="P37" s="47">
        <v>365</v>
      </c>
      <c r="R37" s="19">
        <f t="shared" si="3"/>
        <v>100</v>
      </c>
    </row>
    <row r="38" spans="1:18" ht="15.75" thickBot="1">
      <c r="A38" s="23" t="s">
        <v>1219</v>
      </c>
      <c r="B38" s="22">
        <v>0.96</v>
      </c>
      <c r="C38" s="22">
        <v>565</v>
      </c>
      <c r="D38" s="20"/>
      <c r="E38" s="19">
        <v>104.16666666666667</v>
      </c>
      <c r="H38" s="39" t="s">
        <v>1233</v>
      </c>
      <c r="I38" s="40">
        <v>0.885</v>
      </c>
      <c r="J38" s="41">
        <v>410</v>
      </c>
      <c r="K38" s="38"/>
      <c r="L38" s="19">
        <f t="shared" si="2"/>
        <v>112.99435028248588</v>
      </c>
      <c r="M38" s="38"/>
      <c r="N38" s="45" t="s">
        <v>1729</v>
      </c>
      <c r="O38" s="46">
        <v>0.99</v>
      </c>
      <c r="P38" s="47">
        <v>390</v>
      </c>
      <c r="R38" s="19">
        <f t="shared" si="3"/>
        <v>101.01010101010101</v>
      </c>
    </row>
    <row r="39" spans="1:18" ht="15.75" thickBot="1">
      <c r="A39" s="23" t="s">
        <v>1220</v>
      </c>
      <c r="B39" s="22">
        <v>1.01</v>
      </c>
      <c r="C39" s="22">
        <v>525</v>
      </c>
      <c r="D39" s="20"/>
      <c r="E39" s="19">
        <v>99.00990099009901</v>
      </c>
      <c r="H39" s="45" t="s">
        <v>1725</v>
      </c>
      <c r="I39" s="46">
        <v>0.895</v>
      </c>
      <c r="J39" s="47">
        <v>410</v>
      </c>
      <c r="K39" s="38"/>
      <c r="L39" s="19">
        <f t="shared" si="2"/>
        <v>111.73184357541899</v>
      </c>
      <c r="M39" s="38"/>
      <c r="N39" s="45" t="s">
        <v>1709</v>
      </c>
      <c r="O39" s="46">
        <v>0.94</v>
      </c>
      <c r="P39" s="47">
        <v>594</v>
      </c>
      <c r="R39" s="19">
        <f t="shared" si="3"/>
        <v>106.38297872340425</v>
      </c>
    </row>
    <row r="40" spans="1:18" ht="15.75" thickBot="1">
      <c r="A40" s="23" t="s">
        <v>574</v>
      </c>
      <c r="B40" s="22">
        <v>0.98</v>
      </c>
      <c r="C40" s="22">
        <v>700</v>
      </c>
      <c r="D40" s="20"/>
      <c r="E40" s="19">
        <v>102.04081632653062</v>
      </c>
      <c r="H40" s="39" t="s">
        <v>1744</v>
      </c>
      <c r="I40" s="40">
        <v>0.9</v>
      </c>
      <c r="J40" s="41">
        <v>470</v>
      </c>
      <c r="K40" s="38"/>
      <c r="L40" s="19">
        <f t="shared" si="2"/>
        <v>111.11111111111111</v>
      </c>
      <c r="M40" s="38"/>
      <c r="N40" s="45" t="s">
        <v>1767</v>
      </c>
      <c r="O40" s="46">
        <v>1.28</v>
      </c>
      <c r="P40" s="47">
        <v>300</v>
      </c>
      <c r="R40" s="19">
        <f t="shared" si="3"/>
        <v>78.125</v>
      </c>
    </row>
    <row r="41" spans="1:18" ht="15.75" thickBot="1">
      <c r="A41" s="23" t="s">
        <v>1221</v>
      </c>
      <c r="B41" s="22">
        <v>1.035</v>
      </c>
      <c r="C41" s="22">
        <v>455</v>
      </c>
      <c r="D41" s="20"/>
      <c r="E41" s="19">
        <v>96.61835748792271</v>
      </c>
      <c r="H41" s="39" t="s">
        <v>1707</v>
      </c>
      <c r="I41" s="40">
        <v>0.84</v>
      </c>
      <c r="J41" s="41">
        <v>570</v>
      </c>
      <c r="K41" s="38"/>
      <c r="L41" s="19">
        <f t="shared" si="2"/>
        <v>119.04761904761905</v>
      </c>
      <c r="M41" s="38"/>
      <c r="N41" s="39" t="s">
        <v>1762</v>
      </c>
      <c r="O41" s="46">
        <v>1.16</v>
      </c>
      <c r="P41" s="41">
        <v>300</v>
      </c>
      <c r="R41" s="19">
        <f t="shared" si="3"/>
        <v>86.20689655172414</v>
      </c>
    </row>
    <row r="42" spans="1:18" ht="15.75" thickBot="1">
      <c r="A42" s="23" t="s">
        <v>1222</v>
      </c>
      <c r="B42" s="22">
        <v>1.01</v>
      </c>
      <c r="C42" s="22">
        <v>450</v>
      </c>
      <c r="D42" s="20"/>
      <c r="E42" s="19">
        <v>99.00990099009901</v>
      </c>
      <c r="H42" s="39" t="s">
        <v>603</v>
      </c>
      <c r="I42" s="40">
        <v>0.82</v>
      </c>
      <c r="J42" s="41">
        <v>750</v>
      </c>
      <c r="K42" s="38"/>
      <c r="L42" s="19">
        <f t="shared" si="2"/>
        <v>121.95121951219512</v>
      </c>
      <c r="M42" s="38"/>
      <c r="N42" s="39" t="s">
        <v>1696</v>
      </c>
      <c r="O42" s="46">
        <v>1.32</v>
      </c>
      <c r="P42" s="41">
        <v>460</v>
      </c>
      <c r="R42" s="19">
        <f t="shared" si="3"/>
        <v>75.75757575757575</v>
      </c>
    </row>
    <row r="43" spans="1:18" ht="15.75" thickBot="1">
      <c r="A43" s="23" t="s">
        <v>1223</v>
      </c>
      <c r="B43" s="22">
        <v>1.06</v>
      </c>
      <c r="C43" s="22">
        <v>420</v>
      </c>
      <c r="D43" s="20"/>
      <c r="E43" s="19">
        <v>94.33962264150942</v>
      </c>
      <c r="H43" s="45" t="s">
        <v>609</v>
      </c>
      <c r="I43" s="46">
        <v>0.84</v>
      </c>
      <c r="J43" s="47">
        <v>600</v>
      </c>
      <c r="K43" s="38"/>
      <c r="L43" s="19">
        <f t="shared" si="2"/>
        <v>119.04761904761905</v>
      </c>
      <c r="M43" s="38"/>
      <c r="N43" s="45" t="s">
        <v>1710</v>
      </c>
      <c r="O43" s="46">
        <v>0.94</v>
      </c>
      <c r="P43" s="47">
        <v>390</v>
      </c>
      <c r="R43" s="19">
        <f t="shared" si="3"/>
        <v>106.38297872340425</v>
      </c>
    </row>
    <row r="44" spans="1:18" ht="15.75" thickBot="1">
      <c r="A44" s="23" t="s">
        <v>1224</v>
      </c>
      <c r="B44" s="22">
        <v>0.98</v>
      </c>
      <c r="C44" s="22">
        <v>650</v>
      </c>
      <c r="D44" s="20"/>
      <c r="E44" s="19">
        <v>102.04081632653062</v>
      </c>
      <c r="H44" s="45" t="s">
        <v>611</v>
      </c>
      <c r="I44" s="46">
        <v>0.8</v>
      </c>
      <c r="J44" s="47">
        <v>770</v>
      </c>
      <c r="K44" s="38"/>
      <c r="L44" s="19">
        <f t="shared" si="2"/>
        <v>125</v>
      </c>
      <c r="M44" s="38"/>
      <c r="N44" s="45" t="s">
        <v>1232</v>
      </c>
      <c r="O44" s="46">
        <v>1</v>
      </c>
      <c r="P44" s="47">
        <v>300</v>
      </c>
      <c r="R44" s="19">
        <f t="shared" si="3"/>
        <v>100</v>
      </c>
    </row>
    <row r="45" spans="1:18" ht="15.75" thickBot="1">
      <c r="A45" s="23" t="s">
        <v>1225</v>
      </c>
      <c r="B45" s="22">
        <v>1.02</v>
      </c>
      <c r="C45" s="22">
        <v>650</v>
      </c>
      <c r="D45" s="20"/>
      <c r="E45" s="19">
        <v>98.0392156862745</v>
      </c>
      <c r="H45" s="39" t="s">
        <v>1254</v>
      </c>
      <c r="I45" s="40">
        <v>0.89</v>
      </c>
      <c r="J45" s="41">
        <v>750</v>
      </c>
      <c r="K45" s="38"/>
      <c r="L45" s="19">
        <f t="shared" si="2"/>
        <v>112.35955056179776</v>
      </c>
      <c r="M45" s="38"/>
      <c r="N45" s="45" t="s">
        <v>1757</v>
      </c>
      <c r="O45" s="46">
        <v>1.07</v>
      </c>
      <c r="P45" s="47">
        <v>328</v>
      </c>
      <c r="R45" s="19">
        <f t="shared" si="3"/>
        <v>93.45794392523365</v>
      </c>
    </row>
    <row r="46" spans="1:18" ht="15.75" thickBot="1">
      <c r="A46" s="23" t="s">
        <v>1226</v>
      </c>
      <c r="B46" s="22">
        <v>1</v>
      </c>
      <c r="C46" s="22">
        <v>700</v>
      </c>
      <c r="D46" s="20"/>
      <c r="E46" s="19">
        <v>100</v>
      </c>
      <c r="H46" s="45" t="s">
        <v>1255</v>
      </c>
      <c r="I46" s="46">
        <v>0.895</v>
      </c>
      <c r="J46" s="47">
        <v>370</v>
      </c>
      <c r="K46" s="38"/>
      <c r="L46" s="19">
        <f t="shared" si="2"/>
        <v>111.73184357541899</v>
      </c>
      <c r="M46" s="38"/>
      <c r="N46" s="45" t="s">
        <v>1743</v>
      </c>
      <c r="O46" s="46">
        <v>1.02</v>
      </c>
      <c r="P46" s="47">
        <v>320</v>
      </c>
      <c r="R46" s="19">
        <f t="shared" si="3"/>
        <v>98.0392156862745</v>
      </c>
    </row>
    <row r="47" spans="1:18" ht="15.75" thickBot="1">
      <c r="A47" s="24" t="s">
        <v>1227</v>
      </c>
      <c r="B47" s="22">
        <v>1.01</v>
      </c>
      <c r="C47" s="22">
        <v>400</v>
      </c>
      <c r="D47" s="20"/>
      <c r="E47" s="19">
        <v>99.00990099009901</v>
      </c>
      <c r="H47" s="45" t="s">
        <v>1723</v>
      </c>
      <c r="I47" s="46">
        <v>0.895</v>
      </c>
      <c r="J47" s="47">
        <v>375</v>
      </c>
      <c r="K47" s="38"/>
      <c r="L47" s="19">
        <f t="shared" si="2"/>
        <v>111.73184357541899</v>
      </c>
      <c r="M47" s="38"/>
      <c r="N47" s="45" t="s">
        <v>1745</v>
      </c>
      <c r="O47" s="46">
        <v>1.02</v>
      </c>
      <c r="P47" s="47">
        <v>327</v>
      </c>
      <c r="R47" s="19">
        <f t="shared" si="3"/>
        <v>98.0392156862745</v>
      </c>
    </row>
    <row r="48" spans="1:18" ht="15.75" thickBot="1">
      <c r="A48" s="24" t="s">
        <v>1228</v>
      </c>
      <c r="B48" s="22">
        <v>0.99</v>
      </c>
      <c r="C48" s="22">
        <v>475</v>
      </c>
      <c r="D48" s="20"/>
      <c r="E48" s="19">
        <v>101.01010101010101</v>
      </c>
      <c r="H48" s="45" t="s">
        <v>1713</v>
      </c>
      <c r="I48" s="46">
        <v>0.885</v>
      </c>
      <c r="J48" s="47">
        <v>410</v>
      </c>
      <c r="K48" s="38"/>
      <c r="L48" s="19">
        <f t="shared" si="2"/>
        <v>112.99435028248588</v>
      </c>
      <c r="M48" s="38"/>
      <c r="N48" s="45" t="s">
        <v>1735</v>
      </c>
      <c r="O48" s="46">
        <v>1</v>
      </c>
      <c r="P48" s="47">
        <v>364</v>
      </c>
      <c r="R48" s="19">
        <f t="shared" si="3"/>
        <v>100</v>
      </c>
    </row>
    <row r="49" spans="1:18" ht="15.75" thickBot="1">
      <c r="A49" s="24" t="s">
        <v>1229</v>
      </c>
      <c r="B49" s="22">
        <v>0.98</v>
      </c>
      <c r="C49" s="22">
        <v>650</v>
      </c>
      <c r="D49" s="20"/>
      <c r="E49" s="19">
        <v>102.04081632653062</v>
      </c>
      <c r="H49" s="45" t="s">
        <v>1722</v>
      </c>
      <c r="I49" s="46">
        <v>0.895</v>
      </c>
      <c r="J49" s="47">
        <v>375</v>
      </c>
      <c r="K49" s="38"/>
      <c r="L49" s="19">
        <f t="shared" si="2"/>
        <v>111.73184357541899</v>
      </c>
      <c r="M49" s="38"/>
      <c r="N49" s="45" t="s">
        <v>1719</v>
      </c>
      <c r="O49" s="46">
        <v>0.95</v>
      </c>
      <c r="P49" s="47">
        <v>381</v>
      </c>
      <c r="R49" s="19">
        <f t="shared" si="3"/>
        <v>105.26315789473684</v>
      </c>
    </row>
    <row r="50" spans="1:18" ht="15.75" thickBot="1">
      <c r="A50" s="24" t="s">
        <v>1230</v>
      </c>
      <c r="B50" s="22">
        <v>0.98</v>
      </c>
      <c r="C50" s="22">
        <v>500</v>
      </c>
      <c r="D50" s="20"/>
      <c r="E50" s="19">
        <v>102.04081632653062</v>
      </c>
      <c r="H50" s="45" t="s">
        <v>1752</v>
      </c>
      <c r="I50" s="46">
        <v>0.905</v>
      </c>
      <c r="J50" s="47">
        <v>356</v>
      </c>
      <c r="K50" s="38"/>
      <c r="L50" s="19">
        <f t="shared" si="2"/>
        <v>110.49723756906079</v>
      </c>
      <c r="M50" s="38"/>
      <c r="N50" s="39" t="s">
        <v>1492</v>
      </c>
      <c r="O50" s="46">
        <v>0.94</v>
      </c>
      <c r="P50" s="41">
        <v>345</v>
      </c>
      <c r="R50" s="19">
        <f t="shared" si="3"/>
        <v>106.38297872340425</v>
      </c>
    </row>
    <row r="51" spans="1:18" ht="15.75" thickBot="1">
      <c r="A51" s="24" t="s">
        <v>1231</v>
      </c>
      <c r="B51" s="22">
        <v>0.955</v>
      </c>
      <c r="C51" s="22">
        <v>525</v>
      </c>
      <c r="D51" s="20"/>
      <c r="E51" s="19">
        <v>104.71204188481676</v>
      </c>
      <c r="H51" s="45" t="s">
        <v>1746</v>
      </c>
      <c r="I51" s="46">
        <v>0.9</v>
      </c>
      <c r="J51" s="47">
        <v>375</v>
      </c>
      <c r="K51" s="38"/>
      <c r="L51" s="19">
        <f t="shared" si="2"/>
        <v>111.11111111111111</v>
      </c>
      <c r="M51" s="38"/>
      <c r="N51" s="45" t="s">
        <v>1711</v>
      </c>
      <c r="O51" s="46">
        <v>0.94</v>
      </c>
      <c r="P51" s="47">
        <v>380</v>
      </c>
      <c r="R51" s="19">
        <f t="shared" si="3"/>
        <v>106.38297872340425</v>
      </c>
    </row>
    <row r="52" spans="1:18" ht="15.75" thickBot="1">
      <c r="A52" s="24" t="s">
        <v>1232</v>
      </c>
      <c r="B52" s="22">
        <v>1.08</v>
      </c>
      <c r="C52" s="22">
        <v>300</v>
      </c>
      <c r="D52" s="20"/>
      <c r="E52" s="19">
        <v>92.59259259259258</v>
      </c>
      <c r="H52" s="39" t="s">
        <v>1718</v>
      </c>
      <c r="I52" s="40">
        <v>0.89</v>
      </c>
      <c r="J52" s="41">
        <v>380</v>
      </c>
      <c r="K52" s="38"/>
      <c r="L52" s="19">
        <f t="shared" si="2"/>
        <v>112.35955056179776</v>
      </c>
      <c r="M52" s="38"/>
      <c r="N52" s="45" t="s">
        <v>1242</v>
      </c>
      <c r="O52" s="46">
        <v>0.94</v>
      </c>
      <c r="P52" s="47">
        <v>366</v>
      </c>
      <c r="R52" s="19">
        <f t="shared" si="3"/>
        <v>106.38297872340425</v>
      </c>
    </row>
    <row r="53" spans="1:18" ht="15.75" thickBot="1">
      <c r="A53" s="24" t="s">
        <v>1233</v>
      </c>
      <c r="B53" s="22">
        <v>0.955</v>
      </c>
      <c r="C53" s="22">
        <v>600</v>
      </c>
      <c r="D53" s="20"/>
      <c r="E53" s="19">
        <v>104.71204188481676</v>
      </c>
      <c r="H53" s="38"/>
      <c r="I53" s="38"/>
      <c r="J53" s="38"/>
      <c r="K53" s="38"/>
      <c r="L53" s="38"/>
      <c r="M53" s="38"/>
      <c r="N53" s="45" t="s">
        <v>1243</v>
      </c>
      <c r="O53" s="46">
        <v>0.94</v>
      </c>
      <c r="P53" s="47">
        <v>380</v>
      </c>
      <c r="R53" s="19">
        <f t="shared" si="3"/>
        <v>106.38297872340425</v>
      </c>
    </row>
    <row r="54" spans="1:18" ht="15.75" thickBot="1">
      <c r="A54" s="24" t="s">
        <v>1114</v>
      </c>
      <c r="B54" s="22">
        <v>1.06</v>
      </c>
      <c r="C54" s="22">
        <v>390</v>
      </c>
      <c r="D54" s="20"/>
      <c r="E54" s="19">
        <v>94.33962264150942</v>
      </c>
      <c r="H54" s="38"/>
      <c r="I54" s="38"/>
      <c r="J54" s="38"/>
      <c r="K54" s="38"/>
      <c r="L54" s="38"/>
      <c r="M54" s="38"/>
      <c r="N54" s="45" t="s">
        <v>1772</v>
      </c>
      <c r="O54" s="46">
        <v>1.34</v>
      </c>
      <c r="P54" s="47">
        <v>315</v>
      </c>
      <c r="R54" s="19">
        <f t="shared" si="3"/>
        <v>74.62686567164178</v>
      </c>
    </row>
    <row r="55" spans="1:18" ht="15.75" thickBot="1">
      <c r="A55" s="24" t="s">
        <v>1234</v>
      </c>
      <c r="B55" s="22">
        <v>1.01</v>
      </c>
      <c r="C55" s="22">
        <v>475</v>
      </c>
      <c r="D55" s="20"/>
      <c r="E55" s="19">
        <v>99.00990099009901</v>
      </c>
      <c r="H55" s="38"/>
      <c r="I55" s="38"/>
      <c r="J55" s="38"/>
      <c r="K55" s="38"/>
      <c r="L55" s="38"/>
      <c r="M55" s="38"/>
      <c r="N55" s="45" t="s">
        <v>1724</v>
      </c>
      <c r="O55" s="46">
        <v>0.98</v>
      </c>
      <c r="P55" s="47">
        <v>370</v>
      </c>
      <c r="R55" s="19">
        <f t="shared" si="3"/>
        <v>102.04081632653062</v>
      </c>
    </row>
    <row r="56" spans="1:18" ht="15.75" thickBot="1">
      <c r="A56" s="24" t="s">
        <v>1235</v>
      </c>
      <c r="B56" s="22">
        <v>1.01</v>
      </c>
      <c r="C56" s="22">
        <v>370</v>
      </c>
      <c r="D56" s="20"/>
      <c r="E56" s="19">
        <v>99.00990099009901</v>
      </c>
      <c r="H56" s="38"/>
      <c r="I56" s="38"/>
      <c r="J56" s="38"/>
      <c r="K56" s="38"/>
      <c r="L56" s="38"/>
      <c r="M56" s="38"/>
      <c r="N56" s="45" t="s">
        <v>1247</v>
      </c>
      <c r="O56" s="46">
        <v>0.96</v>
      </c>
      <c r="P56" s="47">
        <v>380</v>
      </c>
      <c r="R56" s="19">
        <f t="shared" si="3"/>
        <v>104.16666666666667</v>
      </c>
    </row>
    <row r="57" spans="1:18" ht="15.75" thickBot="1">
      <c r="A57" s="24" t="s">
        <v>1236</v>
      </c>
      <c r="B57" s="22">
        <v>1.02</v>
      </c>
      <c r="C57" s="22">
        <v>525</v>
      </c>
      <c r="D57" s="20"/>
      <c r="E57" s="19">
        <v>98.0392156862745</v>
      </c>
      <c r="H57" s="38"/>
      <c r="I57" s="38"/>
      <c r="J57" s="38"/>
      <c r="K57" s="38"/>
      <c r="L57" s="38"/>
      <c r="M57" s="38"/>
      <c r="N57" s="45" t="s">
        <v>1721</v>
      </c>
      <c r="O57" s="46">
        <v>0.95</v>
      </c>
      <c r="P57" s="47">
        <v>364</v>
      </c>
      <c r="R57" s="19">
        <f t="shared" si="3"/>
        <v>105.26315789473684</v>
      </c>
    </row>
    <row r="58" spans="1:18" ht="15.75" thickBot="1">
      <c r="A58" s="24" t="s">
        <v>1237</v>
      </c>
      <c r="B58" s="22">
        <v>0.985</v>
      </c>
      <c r="C58" s="22">
        <v>525</v>
      </c>
      <c r="D58" s="20"/>
      <c r="E58" s="19">
        <v>101.5228426395939</v>
      </c>
      <c r="H58" s="38"/>
      <c r="I58" s="38"/>
      <c r="J58" s="38"/>
      <c r="K58" s="38"/>
      <c r="L58" s="38"/>
      <c r="M58" s="38"/>
      <c r="N58" s="45" t="s">
        <v>1717</v>
      </c>
      <c r="O58" s="46">
        <v>0.95</v>
      </c>
      <c r="P58" s="47">
        <v>437</v>
      </c>
      <c r="R58" s="19">
        <f t="shared" si="3"/>
        <v>105.26315789473684</v>
      </c>
    </row>
    <row r="59" spans="1:18" ht="15.75" thickBot="1">
      <c r="A59" s="24" t="s">
        <v>1238</v>
      </c>
      <c r="B59" s="22">
        <v>0.96</v>
      </c>
      <c r="C59" s="22">
        <v>525</v>
      </c>
      <c r="D59" s="20"/>
      <c r="E59" s="19">
        <v>104.16666666666667</v>
      </c>
      <c r="H59" s="38"/>
      <c r="I59" s="38"/>
      <c r="J59" s="38"/>
      <c r="K59" s="38"/>
      <c r="L59" s="38"/>
      <c r="M59" s="38"/>
      <c r="N59" s="45" t="s">
        <v>1764</v>
      </c>
      <c r="O59" s="46">
        <v>1.2</v>
      </c>
      <c r="P59" s="47">
        <v>550</v>
      </c>
      <c r="R59" s="19">
        <f t="shared" si="3"/>
        <v>83.33333333333334</v>
      </c>
    </row>
    <row r="60" spans="1:18" ht="15.75" thickBot="1">
      <c r="A60" s="24" t="s">
        <v>1144</v>
      </c>
      <c r="B60" s="22">
        <v>1.01</v>
      </c>
      <c r="C60" s="22">
        <v>500</v>
      </c>
      <c r="D60" s="20"/>
      <c r="E60" s="19">
        <v>99.00990099009901</v>
      </c>
      <c r="H60" s="38"/>
      <c r="I60" s="38"/>
      <c r="J60" s="38"/>
      <c r="K60" s="38"/>
      <c r="L60" s="38"/>
      <c r="M60" s="38"/>
      <c r="N60" s="45" t="s">
        <v>1766</v>
      </c>
      <c r="O60" s="46">
        <v>1.26</v>
      </c>
      <c r="P60" s="47">
        <v>524</v>
      </c>
      <c r="R60" s="19">
        <f t="shared" si="3"/>
        <v>79.36507936507937</v>
      </c>
    </row>
    <row r="61" spans="1:18" ht="15.75" thickBot="1">
      <c r="A61" s="24" t="s">
        <v>1150</v>
      </c>
      <c r="B61" s="22">
        <v>1</v>
      </c>
      <c r="C61" s="22">
        <v>525</v>
      </c>
      <c r="D61" s="20"/>
      <c r="E61" s="19">
        <v>100</v>
      </c>
      <c r="H61" s="38"/>
      <c r="I61" s="38"/>
      <c r="J61" s="38"/>
      <c r="K61" s="38"/>
      <c r="L61" s="38"/>
      <c r="M61" s="38"/>
      <c r="N61" s="45" t="s">
        <v>1556</v>
      </c>
      <c r="O61" s="46">
        <v>1.18</v>
      </c>
      <c r="P61" s="47">
        <v>545</v>
      </c>
      <c r="R61" s="19">
        <f t="shared" si="3"/>
        <v>84.74576271186442</v>
      </c>
    </row>
    <row r="62" spans="1:18" ht="15.75" thickBot="1">
      <c r="A62" s="24" t="s">
        <v>1239</v>
      </c>
      <c r="B62" s="22">
        <v>0.97</v>
      </c>
      <c r="C62" s="22">
        <v>525</v>
      </c>
      <c r="D62" s="20"/>
      <c r="E62" s="19">
        <v>103.09278350515466</v>
      </c>
      <c r="H62" s="38"/>
      <c r="I62" s="38"/>
      <c r="J62" s="38"/>
      <c r="K62" s="38"/>
      <c r="L62" s="38"/>
      <c r="M62" s="38"/>
      <c r="N62" s="45" t="s">
        <v>992</v>
      </c>
      <c r="O62" s="46">
        <v>1.18</v>
      </c>
      <c r="P62" s="47">
        <v>300</v>
      </c>
      <c r="R62" s="19">
        <f t="shared" si="3"/>
        <v>84.74576271186442</v>
      </c>
    </row>
    <row r="63" spans="1:18" ht="15.75" thickBot="1">
      <c r="A63" s="24" t="s">
        <v>1240</v>
      </c>
      <c r="B63" s="22">
        <v>0.96</v>
      </c>
      <c r="C63" s="22">
        <v>550</v>
      </c>
      <c r="D63" s="20"/>
      <c r="E63" s="19">
        <v>104.16666666666667</v>
      </c>
      <c r="H63" s="38"/>
      <c r="I63" s="38"/>
      <c r="J63" s="38"/>
      <c r="K63" s="38"/>
      <c r="L63" s="38"/>
      <c r="M63" s="38"/>
      <c r="N63" s="39" t="s">
        <v>1751</v>
      </c>
      <c r="O63" s="46">
        <v>1.04</v>
      </c>
      <c r="P63" s="41">
        <v>306</v>
      </c>
      <c r="R63" s="19">
        <f t="shared" si="3"/>
        <v>96.15384615384615</v>
      </c>
    </row>
    <row r="64" spans="1:18" ht="15.75" thickBot="1">
      <c r="A64" s="24" t="s">
        <v>1241</v>
      </c>
      <c r="B64" s="22">
        <v>0.96</v>
      </c>
      <c r="C64" s="22">
        <v>575</v>
      </c>
      <c r="D64" s="20"/>
      <c r="E64" s="19">
        <v>104.16666666666667</v>
      </c>
      <c r="H64" s="38"/>
      <c r="I64" s="38"/>
      <c r="J64" s="38"/>
      <c r="K64" s="38"/>
      <c r="L64" s="38"/>
      <c r="M64" s="38"/>
      <c r="N64" s="45" t="s">
        <v>1097</v>
      </c>
      <c r="O64" s="46">
        <v>0.94</v>
      </c>
      <c r="P64" s="47">
        <v>336</v>
      </c>
      <c r="R64" s="19">
        <f t="shared" si="3"/>
        <v>106.38297872340425</v>
      </c>
    </row>
    <row r="65" spans="1:18" ht="15.75" thickBot="1">
      <c r="A65" s="24" t="s">
        <v>1242</v>
      </c>
      <c r="B65" s="22">
        <v>1.01</v>
      </c>
      <c r="C65" s="22">
        <v>450</v>
      </c>
      <c r="D65" s="20"/>
      <c r="E65" s="19">
        <v>99.00990099009901</v>
      </c>
      <c r="H65" s="38"/>
      <c r="I65" s="38"/>
      <c r="J65" s="38"/>
      <c r="K65" s="38"/>
      <c r="L65" s="38"/>
      <c r="M65" s="38"/>
      <c r="N65" s="39" t="s">
        <v>1773</v>
      </c>
      <c r="O65" s="46">
        <v>1.4</v>
      </c>
      <c r="P65" s="41">
        <v>616</v>
      </c>
      <c r="R65" s="19">
        <f t="shared" si="3"/>
        <v>71.42857142857143</v>
      </c>
    </row>
    <row r="66" spans="1:5" ht="15.75" thickBot="1">
      <c r="A66" s="24" t="s">
        <v>1243</v>
      </c>
      <c r="B66" s="22">
        <v>1.01</v>
      </c>
      <c r="C66" s="22">
        <v>450</v>
      </c>
      <c r="D66" s="20"/>
      <c r="E66" s="19">
        <v>99.00990099009901</v>
      </c>
    </row>
    <row r="67" spans="1:5" ht="15.75" thickBot="1">
      <c r="A67" s="24" t="s">
        <v>1244</v>
      </c>
      <c r="B67" s="22">
        <v>0.98</v>
      </c>
      <c r="C67" s="22">
        <v>580</v>
      </c>
      <c r="D67" s="20"/>
      <c r="E67" s="19">
        <v>102.04081632653062</v>
      </c>
    </row>
    <row r="68" spans="1:5" ht="15.75" thickBot="1">
      <c r="A68" s="24" t="s">
        <v>594</v>
      </c>
      <c r="B68" s="22">
        <v>0.98</v>
      </c>
      <c r="C68" s="22">
        <v>650</v>
      </c>
      <c r="D68" s="20"/>
      <c r="E68" s="19">
        <v>102.04081632653062</v>
      </c>
    </row>
    <row r="69" spans="1:5" ht="15.75" thickBot="1">
      <c r="A69" s="24" t="s">
        <v>1245</v>
      </c>
      <c r="B69" s="22">
        <v>0.93</v>
      </c>
      <c r="C69" s="22">
        <v>750</v>
      </c>
      <c r="D69" s="20"/>
      <c r="E69" s="19">
        <v>107.5268817204301</v>
      </c>
    </row>
    <row r="70" spans="1:5" ht="15.75" thickBot="1">
      <c r="A70" s="24" t="s">
        <v>603</v>
      </c>
      <c r="B70" s="22">
        <v>0.93</v>
      </c>
      <c r="C70" s="22">
        <v>820</v>
      </c>
      <c r="D70" s="20"/>
      <c r="E70" s="19">
        <v>107.5268817204301</v>
      </c>
    </row>
    <row r="71" spans="1:5" ht="15.75" thickBot="1">
      <c r="A71" s="24" t="s">
        <v>605</v>
      </c>
      <c r="B71" s="22">
        <v>0.93</v>
      </c>
      <c r="C71" s="22">
        <v>800</v>
      </c>
      <c r="D71" s="20"/>
      <c r="E71" s="19">
        <v>107.5268817204301</v>
      </c>
    </row>
    <row r="72" spans="1:5" ht="15.75" thickBot="1">
      <c r="A72" s="24" t="s">
        <v>1246</v>
      </c>
      <c r="B72" s="22">
        <v>0.92</v>
      </c>
      <c r="C72" s="22">
        <v>750</v>
      </c>
      <c r="D72" s="20"/>
      <c r="E72" s="19">
        <v>108.69565217391303</v>
      </c>
    </row>
    <row r="73" spans="1:5" ht="15.75" thickBot="1">
      <c r="A73" s="24" t="s">
        <v>611</v>
      </c>
      <c r="B73" s="22">
        <v>0.91</v>
      </c>
      <c r="C73" s="22">
        <v>830</v>
      </c>
      <c r="D73" s="20"/>
      <c r="E73" s="19">
        <v>109.89010989010988</v>
      </c>
    </row>
    <row r="74" spans="1:5" ht="15.75" thickBot="1">
      <c r="A74" s="24" t="s">
        <v>1247</v>
      </c>
      <c r="B74" s="22">
        <v>1.03</v>
      </c>
      <c r="C74" s="22">
        <v>455</v>
      </c>
      <c r="D74" s="20"/>
      <c r="E74" s="19">
        <v>97.0873786407767</v>
      </c>
    </row>
    <row r="75" spans="1:5" ht="15.75" thickBot="1">
      <c r="A75" s="24" t="s">
        <v>1248</v>
      </c>
      <c r="B75" s="22">
        <v>1.08</v>
      </c>
      <c r="C75" s="22">
        <v>375</v>
      </c>
      <c r="D75" s="20"/>
      <c r="E75" s="19">
        <v>92.59259259259258</v>
      </c>
    </row>
    <row r="76" spans="1:5" ht="15.75" thickBot="1">
      <c r="A76" s="24" t="s">
        <v>1249</v>
      </c>
      <c r="B76" s="22">
        <v>1.03</v>
      </c>
      <c r="C76" s="22">
        <v>450</v>
      </c>
      <c r="D76" s="20"/>
      <c r="E76" s="19">
        <v>97.0873786407767</v>
      </c>
    </row>
    <row r="77" spans="1:5" ht="15.75" thickBot="1">
      <c r="A77" s="24" t="s">
        <v>1250</v>
      </c>
      <c r="B77" s="22">
        <v>1.02</v>
      </c>
      <c r="C77" s="22">
        <v>500</v>
      </c>
      <c r="D77" s="20"/>
      <c r="E77" s="19">
        <v>98.0392156862745</v>
      </c>
    </row>
    <row r="78" spans="1:5" ht="15.75" thickBot="1">
      <c r="A78" s="24" t="s">
        <v>1251</v>
      </c>
      <c r="B78" s="22">
        <v>1.03</v>
      </c>
      <c r="C78" s="22">
        <v>515</v>
      </c>
      <c r="D78" s="20"/>
      <c r="E78" s="19">
        <v>97.0873786407767</v>
      </c>
    </row>
    <row r="79" spans="1:5" ht="15.75" thickBot="1">
      <c r="A79" s="24" t="s">
        <v>1252</v>
      </c>
      <c r="B79" s="22">
        <v>1.06</v>
      </c>
      <c r="C79" s="22">
        <v>390</v>
      </c>
      <c r="D79" s="20"/>
      <c r="E79" s="19">
        <v>94.33962264150942</v>
      </c>
    </row>
    <row r="80" spans="1:5" ht="15.75" thickBot="1">
      <c r="A80" s="24" t="s">
        <v>1253</v>
      </c>
      <c r="B80" s="22">
        <v>1.03</v>
      </c>
      <c r="C80" s="22">
        <v>540</v>
      </c>
      <c r="D80" s="20"/>
      <c r="E80" s="19">
        <v>97.0873786407767</v>
      </c>
    </row>
    <row r="81" spans="1:5" ht="15.75" thickBot="1">
      <c r="A81" s="24" t="s">
        <v>1254</v>
      </c>
      <c r="B81" s="22">
        <v>0.98</v>
      </c>
      <c r="C81" s="22">
        <v>850</v>
      </c>
      <c r="D81" s="20"/>
      <c r="E81" s="19">
        <v>102.04081632653062</v>
      </c>
    </row>
    <row r="82" spans="1:5" ht="15.75" thickBot="1">
      <c r="A82" s="24" t="s">
        <v>1097</v>
      </c>
      <c r="B82" s="22">
        <v>1.01</v>
      </c>
      <c r="C82" s="22">
        <v>500</v>
      </c>
      <c r="D82" s="20"/>
      <c r="E82" s="19">
        <v>99.00990099009901</v>
      </c>
    </row>
    <row r="83" spans="1:5" ht="15.75" thickBot="1">
      <c r="A83" s="24" t="s">
        <v>1103</v>
      </c>
      <c r="B83" s="22">
        <v>1.05</v>
      </c>
      <c r="C83" s="22">
        <v>540</v>
      </c>
      <c r="D83" s="20"/>
      <c r="E83" s="19">
        <v>95.23809523809523</v>
      </c>
    </row>
    <row r="84" spans="1:5" ht="15.75" thickBot="1">
      <c r="A84" s="24" t="s">
        <v>1255</v>
      </c>
      <c r="B84" s="22">
        <v>0.975</v>
      </c>
      <c r="C84" s="22">
        <v>525</v>
      </c>
      <c r="D84" s="20"/>
      <c r="E84" s="19">
        <v>102.56410256410258</v>
      </c>
    </row>
    <row r="85" spans="1:5" ht="15.75" thickBot="1">
      <c r="A85" s="24" t="s">
        <v>1256</v>
      </c>
      <c r="B85" s="22">
        <v>0.955</v>
      </c>
      <c r="C85" s="22">
        <v>600</v>
      </c>
      <c r="D85" s="20"/>
      <c r="E85" s="19">
        <v>104.71204188481676</v>
      </c>
    </row>
    <row r="86" spans="1:5" ht="15.75" thickBot="1">
      <c r="A86" s="24" t="s">
        <v>1257</v>
      </c>
      <c r="B86" s="22">
        <v>0.98</v>
      </c>
      <c r="C86" s="22">
        <v>525</v>
      </c>
      <c r="D86" s="20"/>
      <c r="E86" s="19">
        <v>102.04081632653062</v>
      </c>
    </row>
    <row r="87" spans="1:5" ht="15.75" thickBot="1">
      <c r="A87" s="24" t="s">
        <v>1258</v>
      </c>
      <c r="B87" s="22">
        <v>0.96</v>
      </c>
      <c r="C87" s="22">
        <v>525</v>
      </c>
      <c r="D87" s="20"/>
      <c r="E87" s="19">
        <v>104.16666666666667</v>
      </c>
    </row>
    <row r="88" spans="1:5" ht="15.75" thickBot="1">
      <c r="A88" s="24" t="s">
        <v>1259</v>
      </c>
      <c r="B88" s="22">
        <v>0.985</v>
      </c>
      <c r="C88" s="22">
        <v>525</v>
      </c>
      <c r="D88" s="20"/>
      <c r="E88" s="19">
        <v>101.5228426395939</v>
      </c>
    </row>
    <row r="89" spans="1:5" ht="15.75" thickBot="1">
      <c r="A89" s="24" t="s">
        <v>1260</v>
      </c>
      <c r="B89" s="22">
        <v>0.965</v>
      </c>
      <c r="C89" s="22">
        <v>525</v>
      </c>
      <c r="D89" s="20"/>
      <c r="E89" s="19">
        <v>103.62694300518136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76.00390625" style="0" bestFit="1" customWidth="1"/>
    <col min="2" max="4" width="10.8515625" style="20" customWidth="1"/>
  </cols>
  <sheetData>
    <row r="1" spans="13:14" ht="15">
      <c r="M1">
        <v>0.97</v>
      </c>
      <c r="N1">
        <f>1/M1</f>
        <v>1.0309278350515465</v>
      </c>
    </row>
    <row r="2" ht="15">
      <c r="A2" t="s">
        <v>1184</v>
      </c>
    </row>
    <row r="3" spans="1:4" ht="15">
      <c r="A3" s="18" t="s">
        <v>1181</v>
      </c>
      <c r="B3" s="18"/>
      <c r="C3" s="18"/>
      <c r="D3" s="18"/>
    </row>
    <row r="4" spans="1:4" ht="15">
      <c r="A4" s="18" t="s">
        <v>1182</v>
      </c>
      <c r="B4" s="18"/>
      <c r="C4" s="18"/>
      <c r="D4" s="18"/>
    </row>
    <row r="5" ht="15">
      <c r="A5" t="s">
        <v>1185</v>
      </c>
    </row>
    <row r="6" ht="15">
      <c r="A6" t="s">
        <v>1183</v>
      </c>
    </row>
  </sheetData>
  <sheetProtection/>
  <hyperlinks>
    <hyperlink ref="A3" r:id="rId1" display="http://2009.gfa.org.au/Docs/sport/competition/Handicaps0910_Multi Class.pdf"/>
    <hyperlink ref="A4" r:id="rId2" display="http://2009.gfa.org.au/Docs/sport/competition/Handicaps0910_ClubClass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Rune Bjørnevik</dc:creator>
  <cp:keywords/>
  <dc:description/>
  <cp:lastModifiedBy>Lars Rune Bjørnevik</cp:lastModifiedBy>
  <dcterms:created xsi:type="dcterms:W3CDTF">2010-06-15T11:59:23Z</dcterms:created>
  <dcterms:modified xsi:type="dcterms:W3CDTF">2010-10-22T10:51:31Z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